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00" activeTab="0"/>
  </bookViews>
  <sheets>
    <sheet name="T8" sheetId="1" r:id="rId1"/>
  </sheets>
  <definedNames>
    <definedName name="_xlnm.Print_Titles" localSheetId="0">'T8'!$4:$5</definedName>
  </definedNames>
  <calcPr fullCalcOnLoad="1"/>
</workbook>
</file>

<file path=xl/sharedStrings.xml><?xml version="1.0" encoding="utf-8"?>
<sst xmlns="http://schemas.openxmlformats.org/spreadsheetml/2006/main" count="269" uniqueCount="113">
  <si>
    <t>BẢNG TỔNG HỢP CÁC HOẠT ĐỘNG TẠI BAN QUẢN LÝ KHU KINH TẾ TỈNH KON TUM</t>
  </si>
  <si>
    <t>Tháng 8/2019</t>
  </si>
  <si>
    <t>STT</t>
  </si>
  <si>
    <t>Nội dung</t>
  </si>
  <si>
    <t>ĐVT</t>
  </si>
  <si>
    <t>Năm 2018</t>
  </si>
  <si>
    <t>KKTCK quốc tế Bờ Y</t>
  </si>
  <si>
    <t>KCN Hòa Bình  (Giai đoạn 1)</t>
  </si>
  <si>
    <t>KCN Hòa Bình (Giai đoạn 2)</t>
  </si>
  <si>
    <t>KCN Sao Mai</t>
  </si>
  <si>
    <t>KCN Đăk Tô</t>
  </si>
  <si>
    <t>CCN Đăk La</t>
  </si>
  <si>
    <t>Tổng cộng 
các khu, cụm công nghiệp và KKTCK</t>
  </si>
  <si>
    <t>Ghi chú</t>
  </si>
  <si>
    <t>Lũy kế từ đầu năm đến tháng 8/2019</t>
  </si>
  <si>
    <t>Lũy kế từ khi thành lập đến tháng 8/2019</t>
  </si>
  <si>
    <t>I</t>
  </si>
  <si>
    <t xml:space="preserve">QUY HOẠCH XÂY DỰNG  </t>
  </si>
  <si>
    <t>Quy hoạch chung, QHTL 1/5000</t>
  </si>
  <si>
    <t>1.1</t>
  </si>
  <si>
    <t xml:space="preserve">Quy hoạch chung </t>
  </si>
  <si>
    <t>Ha</t>
  </si>
  <si>
    <t>1.2</t>
  </si>
  <si>
    <t>Quy hoạch tỷ lệ 1/5000</t>
  </si>
  <si>
    <t>-</t>
  </si>
  <si>
    <t>KCN Bờ Y</t>
  </si>
  <si>
    <t>Quy hoạch phân khu (tỷ lệ 1/2000)</t>
  </si>
  <si>
    <t>Khu đô thị Tây Bờ Y</t>
  </si>
  <si>
    <t>Khu Trung tâm hành chính</t>
  </si>
  <si>
    <t>Khu I</t>
  </si>
  <si>
    <t>Khu II,III</t>
  </si>
  <si>
    <t>Khu ĐT Bắc Bờ Y</t>
  </si>
  <si>
    <t>Khu ĐT Nam Bờ Y</t>
  </si>
  <si>
    <t>Khu trung tâm TMQT Bờ Y</t>
  </si>
  <si>
    <t>Quy hoạch chi tiết (tỷ lệ 1/500)</t>
  </si>
  <si>
    <t>Khu ĐT Tây Bờ Y</t>
  </si>
  <si>
    <t>Khu đô thị Nam Bờ Y</t>
  </si>
  <si>
    <t>Quỹ đất đã bồi thường, giải phóng mặt bằng chưa cho thuê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</si>
  <si>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</si>
  <si>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</si>
  <si>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</si>
  <si>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</si>
  <si>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</si>
  <si>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</si>
  <si>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</si>
  <si>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>Vốn đầu tư năm trước chuyển sang</t>
  </si>
  <si>
    <t>Kế hoạch vốn đầu tư giao trong năm</t>
  </si>
  <si>
    <t>Vốn NSNN đã giải ngân</t>
  </si>
  <si>
    <t>Trong đó: Vốn bố trí để thu hồi
 ứng trước NSNN</t>
  </si>
  <si>
    <t>Vốn NSNN chưa giải ngân</t>
  </si>
  <si>
    <t>III</t>
  </si>
  <si>
    <t xml:space="preserve">THU HÚT ĐẦU TƯ </t>
  </si>
  <si>
    <t xml:space="preserve">Tổng số dự án đã được đã được chấp thuận
 chủ trương đầu tư, cấp GCN hoặc đăng ký đầu tư </t>
  </si>
  <si>
    <t>Dự án</t>
  </si>
  <si>
    <t xml:space="preserve">Vốn đăng ký đầu tư: </t>
  </si>
  <si>
    <t>Vốn đầu tư thực hiện</t>
  </si>
  <si>
    <t>Dự án đang triển khai XDCB</t>
  </si>
  <si>
    <t xml:space="preserve">Vốn đăng ký đầu tư </t>
  </si>
  <si>
    <t xml:space="preserve">Dự án đang hoạt động </t>
  </si>
  <si>
    <t>Doanh thu hoạt động kinh doanh</t>
  </si>
  <si>
    <t>X</t>
  </si>
  <si>
    <t xml:space="preserve">Lao động </t>
  </si>
  <si>
    <t>Người</t>
  </si>
  <si>
    <t xml:space="preserve">Nộp Ngân sách nhà nước </t>
  </si>
  <si>
    <t xml:space="preserve">Dự án tạm dừng hoạt động 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</si>
  <si>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</si>
  <si>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</si>
  <si>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</si>
  <si>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</si>
  <si>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</si>
  <si>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</si>
  <si>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</si>
  <si>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</si>
  <si>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Triệu USD</t>
  </si>
  <si>
    <t>Kim ngạch xuất khẩu</t>
  </si>
  <si>
    <t>Kim ngạch nhập khẩu</t>
  </si>
  <si>
    <t>Các khoản thu ngân sách tại 
Cửa khẩu quốc tế Bờ Y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</si>
  <si>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</si>
  <si>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</si>
  <si>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</si>
  <si>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nhận, giải quyết TTHC</t>
  </si>
  <si>
    <t>Bộ</t>
  </si>
  <si>
    <t xml:space="preserve">Tiếp nhận </t>
  </si>
  <si>
    <t xml:space="preserve">Giải quyết 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</si>
  <si>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</si>
  <si>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 xml:space="preserve">Bộ </t>
  </si>
  <si>
    <t>Tiếp nhận, giải quyết khiếu nại tố cáo</t>
  </si>
  <si>
    <t>Trường hợp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</si>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</sst>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-* #,##0.000\ _₫_-;\-* #,##0.000\ _₫_-;_-* &quot;-&quot;???\ _₫_-;_-@_-"/>
    <numFmt numFmtId="174" formatCode="_(* #,##0_);_(* \(#,##0\);_(* &quot;-&quot;??_);_(@_)"/>
    <numFmt numFmtId="175" formatCode="_(* #,##0.0_);_(* \(#,##0.0\);_(* &quot;-&quot;??_);_(@_)"/>
    <numFmt numFmtId="176" formatCode="0.000"/>
    <numFmt numFmtId="177" formatCode="_(* #,##0.0000_);_(* \(#,##0.0000\);_(* &quot;-&quot;??_);_(@_)"/>
    <numFmt numFmtId="178" formatCode="_(* #,##0.000_);_(* \(#,##0.000\);_(* &quot;-&quot;???_);_(@_)"/>
    <numFmt numFmtId="179" formatCode="_(* #,##0_);_(* \(#,##0\);_(* &quot;-&quot;???_);_(@_)"/>
  </numFmts>
  <fonts count="47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43" applyNumberFormat="1" applyFont="1" applyFill="1" applyAlignment="1">
      <alignment horizontal="center"/>
    </xf>
    <xf numFmtId="172" fontId="2" fillId="0" borderId="0" xfId="43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2" fontId="3" fillId="0" borderId="11" xfId="43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right" vertical="top"/>
    </xf>
    <xf numFmtId="172" fontId="4" fillId="0" borderId="12" xfId="43" applyNumberFormat="1" applyFont="1" applyFill="1" applyBorder="1" applyAlignment="1">
      <alignment vertical="top"/>
    </xf>
    <xf numFmtId="174" fontId="4" fillId="0" borderId="12" xfId="43" applyNumberFormat="1" applyFont="1" applyFill="1" applyBorder="1" applyAlignment="1">
      <alignment vertical="top"/>
    </xf>
    <xf numFmtId="174" fontId="4" fillId="0" borderId="12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174" fontId="2" fillId="0" borderId="12" xfId="43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/>
    </xf>
    <xf numFmtId="174" fontId="2" fillId="0" borderId="12" xfId="43" applyNumberFormat="1" applyFont="1" applyFill="1" applyBorder="1" applyAlignment="1" quotePrefix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174" fontId="2" fillId="0" borderId="12" xfId="0" applyNumberFormat="1" applyFont="1" applyFill="1" applyBorder="1" applyAlignment="1">
      <alignment vertical="top"/>
    </xf>
    <xf numFmtId="0" fontId="5" fillId="0" borderId="12" xfId="0" applyFont="1" applyFill="1" applyBorder="1" applyAlignment="1" quotePrefix="1">
      <alignment horizontal="center" vertical="top"/>
    </xf>
    <xf numFmtId="174" fontId="4" fillId="0" borderId="12" xfId="43" applyNumberFormat="1" applyFont="1" applyFill="1" applyBorder="1" applyAlignment="1">
      <alignment horizontal="right" vertical="top"/>
    </xf>
    <xf numFmtId="175" fontId="4" fillId="0" borderId="12" xfId="43" applyNumberFormat="1" applyFont="1" applyFill="1" applyBorder="1" applyAlignment="1">
      <alignment horizontal="right" vertical="top"/>
    </xf>
    <xf numFmtId="174" fontId="4" fillId="0" borderId="12" xfId="43" applyNumberFormat="1" applyFont="1" applyFill="1" applyBorder="1" applyAlignment="1" quotePrefix="1">
      <alignment horizontal="right" vertical="top"/>
    </xf>
    <xf numFmtId="175" fontId="4" fillId="0" borderId="12" xfId="0" applyNumberFormat="1" applyFont="1" applyFill="1" applyBorder="1" applyAlignment="1">
      <alignment vertical="top"/>
    </xf>
    <xf numFmtId="175" fontId="2" fillId="0" borderId="12" xfId="43" applyNumberFormat="1" applyFont="1" applyFill="1" applyBorder="1" applyAlignment="1">
      <alignment horizontal="right" vertical="top"/>
    </xf>
    <xf numFmtId="175" fontId="2" fillId="0" borderId="12" xfId="0" applyNumberFormat="1" applyFont="1" applyFill="1" applyBorder="1" applyAlignment="1">
      <alignment vertical="top"/>
    </xf>
    <xf numFmtId="175" fontId="4" fillId="0" borderId="12" xfId="43" applyNumberFormat="1" applyFont="1" applyFill="1" applyBorder="1" applyAlignment="1" quotePrefix="1">
      <alignment horizontal="right" vertical="top"/>
    </xf>
    <xf numFmtId="43" fontId="4" fillId="0" borderId="12" xfId="43" applyNumberFormat="1" applyFont="1" applyFill="1" applyBorder="1" applyAlignment="1" quotePrefix="1">
      <alignment horizontal="right" vertical="top"/>
    </xf>
    <xf numFmtId="43" fontId="4" fillId="0" borderId="12" xfId="0" applyNumberFormat="1" applyFont="1" applyFill="1" applyBorder="1" applyAlignment="1">
      <alignment vertical="top"/>
    </xf>
    <xf numFmtId="174" fontId="2" fillId="0" borderId="12" xfId="43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72" fontId="4" fillId="0" borderId="12" xfId="43" applyNumberFormat="1" applyFont="1" applyFill="1" applyBorder="1" applyAlignment="1">
      <alignment horizontal="right" vertical="center"/>
    </xf>
    <xf numFmtId="43" fontId="4" fillId="0" borderId="12" xfId="43" applyNumberFormat="1" applyFont="1" applyFill="1" applyBorder="1" applyAlignment="1">
      <alignment vertical="center"/>
    </xf>
    <xf numFmtId="174" fontId="4" fillId="0" borderId="12" xfId="43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43" fontId="4" fillId="0" borderId="12" xfId="43" applyNumberFormat="1" applyFont="1" applyFill="1" applyBorder="1" applyAlignment="1" quotePrefix="1">
      <alignment horizontal="right" vertical="center"/>
    </xf>
    <xf numFmtId="172" fontId="4" fillId="0" borderId="12" xfId="43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/>
    </xf>
    <xf numFmtId="172" fontId="2" fillId="0" borderId="12" xfId="43" applyNumberFormat="1" applyFont="1" applyFill="1" applyBorder="1" applyAlignment="1">
      <alignment horizontal="right" vertical="top"/>
    </xf>
    <xf numFmtId="174" fontId="2" fillId="0" borderId="12" xfId="43" applyNumberFormat="1" applyFont="1" applyFill="1" applyBorder="1" applyAlignment="1">
      <alignment vertical="top"/>
    </xf>
    <xf numFmtId="172" fontId="4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vertical="top"/>
    </xf>
    <xf numFmtId="177" fontId="2" fillId="0" borderId="12" xfId="43" applyNumberFormat="1" applyFont="1" applyFill="1" applyBorder="1" applyAlignment="1">
      <alignment horizontal="right" vertical="top"/>
    </xf>
    <xf numFmtId="177" fontId="2" fillId="0" borderId="1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72" fontId="3" fillId="0" borderId="12" xfId="43" applyNumberFormat="1" applyFont="1" applyFill="1" applyBorder="1" applyAlignment="1">
      <alignment horizontal="right" vertical="top"/>
    </xf>
    <xf numFmtId="174" fontId="3" fillId="0" borderId="12" xfId="43" applyNumberFormat="1" applyFont="1" applyFill="1" applyBorder="1" applyAlignment="1">
      <alignment vertical="top"/>
    </xf>
    <xf numFmtId="174" fontId="3" fillId="0" borderId="12" xfId="43" applyNumberFormat="1" applyFont="1" applyFill="1" applyBorder="1" applyAlignment="1" quotePrefix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right" vertical="top"/>
    </xf>
    <xf numFmtId="172" fontId="2" fillId="0" borderId="12" xfId="43" applyNumberFormat="1" applyFont="1" applyFill="1" applyBorder="1" applyAlignment="1" quotePrefix="1">
      <alignment horizontal="right" vertical="top"/>
    </xf>
    <xf numFmtId="176" fontId="2" fillId="0" borderId="12" xfId="0" applyNumberFormat="1" applyFont="1" applyFill="1" applyBorder="1" applyAlignment="1">
      <alignment vertical="top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172" fontId="5" fillId="0" borderId="12" xfId="43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/>
    </xf>
    <xf numFmtId="172" fontId="5" fillId="0" borderId="12" xfId="43" applyNumberFormat="1" applyFont="1" applyFill="1" applyBorder="1" applyAlignment="1">
      <alignment horizontal="right" vertical="top"/>
    </xf>
    <xf numFmtId="174" fontId="5" fillId="0" borderId="12" xfId="43" applyNumberFormat="1" applyFont="1" applyFill="1" applyBorder="1" applyAlignment="1">
      <alignment vertical="center"/>
    </xf>
    <xf numFmtId="174" fontId="5" fillId="0" borderId="12" xfId="43" applyNumberFormat="1" applyFont="1" applyFill="1" applyBorder="1" applyAlignment="1" quotePrefix="1">
      <alignment horizontal="right" vertical="top"/>
    </xf>
    <xf numFmtId="0" fontId="5" fillId="0" borderId="12" xfId="0" applyFont="1" applyFill="1" applyBorder="1" applyAlignment="1">
      <alignment vertical="center"/>
    </xf>
    <xf numFmtId="172" fontId="5" fillId="0" borderId="12" xfId="43" applyNumberFormat="1" applyFont="1" applyFill="1" applyBorder="1" applyAlignment="1" quotePrefix="1">
      <alignment horizontal="right" vertical="top"/>
    </xf>
    <xf numFmtId="172" fontId="5" fillId="0" borderId="12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178" fontId="2" fillId="0" borderId="12" xfId="0" applyNumberFormat="1" applyFont="1" applyFill="1" applyBorder="1" applyAlignment="1">
      <alignment horizontal="right" vertical="top"/>
    </xf>
    <xf numFmtId="179" fontId="2" fillId="0" borderId="12" xfId="0" applyNumberFormat="1" applyFont="1" applyFill="1" applyBorder="1" applyAlignment="1">
      <alignment horizontal="right" vertical="top"/>
    </xf>
    <xf numFmtId="178" fontId="2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174" fontId="3" fillId="0" borderId="12" xfId="43" applyNumberFormat="1" applyFont="1" applyFill="1" applyBorder="1" applyAlignment="1">
      <alignment vertical="center"/>
    </xf>
    <xf numFmtId="174" fontId="3" fillId="0" borderId="12" xfId="43" applyNumberFormat="1" applyFont="1" applyFill="1" applyBorder="1" applyAlignment="1" quotePrefix="1">
      <alignment horizontal="right" vertical="center"/>
    </xf>
    <xf numFmtId="172" fontId="3" fillId="0" borderId="12" xfId="43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74" fontId="3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 horizontal="right" vertical="top"/>
    </xf>
    <xf numFmtId="174" fontId="5" fillId="0" borderId="12" xfId="0" applyNumberFormat="1" applyFont="1" applyFill="1" applyBorder="1" applyAlignment="1">
      <alignment horizontal="right" vertical="top"/>
    </xf>
    <xf numFmtId="175" fontId="5" fillId="0" borderId="1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 quotePrefix="1">
      <alignment horizontal="center" vertical="top"/>
    </xf>
    <xf numFmtId="174" fontId="3" fillId="0" borderId="12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174" fontId="5" fillId="0" borderId="12" xfId="43" applyNumberFormat="1" applyFont="1" applyFill="1" applyBorder="1" applyAlignment="1">
      <alignment vertical="top"/>
    </xf>
    <xf numFmtId="172" fontId="5" fillId="0" borderId="12" xfId="43" applyNumberFormat="1" applyFont="1" applyFill="1" applyBorder="1" applyAlignment="1">
      <alignment vertical="top"/>
    </xf>
    <xf numFmtId="43" fontId="5" fillId="0" borderId="12" xfId="43" applyNumberFormat="1" applyFont="1" applyFill="1" applyBorder="1" applyAlignment="1" quotePrefix="1">
      <alignment horizontal="right" vertical="top"/>
    </xf>
    <xf numFmtId="175" fontId="5" fillId="0" borderId="12" xfId="43" applyNumberFormat="1" applyFont="1" applyFill="1" applyBorder="1" applyAlignment="1" quotePrefix="1">
      <alignment horizontal="right" vertical="top"/>
    </xf>
    <xf numFmtId="174" fontId="5" fillId="0" borderId="12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43" fontId="5" fillId="0" borderId="12" xfId="43" applyNumberFormat="1" applyFont="1" applyFill="1" applyBorder="1" applyAlignment="1">
      <alignment vertical="top"/>
    </xf>
    <xf numFmtId="0" fontId="5" fillId="0" borderId="12" xfId="0" applyFont="1" applyFill="1" applyBorder="1" applyAlignment="1" quotePrefix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/>
    </xf>
    <xf numFmtId="174" fontId="5" fillId="0" borderId="12" xfId="43" applyNumberFormat="1" applyFont="1" applyFill="1" applyBorder="1" applyAlignment="1">
      <alignment vertical="top"/>
    </xf>
    <xf numFmtId="172" fontId="5" fillId="0" borderId="12" xfId="43" applyNumberFormat="1" applyFont="1" applyFill="1" applyBorder="1" applyAlignment="1">
      <alignment vertical="top"/>
    </xf>
    <xf numFmtId="176" fontId="5" fillId="0" borderId="12" xfId="0" applyNumberFormat="1" applyFont="1" applyFill="1" applyBorder="1" applyAlignment="1">
      <alignment vertical="top"/>
    </xf>
    <xf numFmtId="174" fontId="5" fillId="0" borderId="12" xfId="43" applyNumberFormat="1" applyFont="1" applyFill="1" applyBorder="1" applyAlignment="1" quotePrefix="1">
      <alignment horizontal="right" vertical="top"/>
    </xf>
    <xf numFmtId="174" fontId="5" fillId="0" borderId="12" xfId="0" applyNumberFormat="1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 vertical="top"/>
    </xf>
    <xf numFmtId="172" fontId="5" fillId="0" borderId="12" xfId="43" applyNumberFormat="1" applyFont="1" applyFill="1" applyBorder="1" applyAlignment="1">
      <alignment horizontal="right" vertical="top"/>
    </xf>
    <xf numFmtId="176" fontId="5" fillId="0" borderId="12" xfId="0" applyNumberFormat="1" applyFont="1" applyFill="1" applyBorder="1" applyAlignment="1">
      <alignment horizontal="right" vertical="top"/>
    </xf>
    <xf numFmtId="172" fontId="5" fillId="0" borderId="12" xfId="43" applyNumberFormat="1" applyFont="1" applyFill="1" applyBorder="1" applyAlignment="1">
      <alignment horizontal="center" vertical="top"/>
    </xf>
    <xf numFmtId="172" fontId="5" fillId="0" borderId="12" xfId="43" applyNumberFormat="1" applyFont="1" applyFill="1" applyBorder="1" applyAlignment="1" quotePrefix="1">
      <alignment horizontal="right" vertical="top"/>
    </xf>
    <xf numFmtId="172" fontId="5" fillId="0" borderId="12" xfId="0" applyNumberFormat="1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horizontal="center" vertical="top"/>
    </xf>
    <xf numFmtId="174" fontId="5" fillId="0" borderId="12" xfId="43" applyNumberFormat="1" applyFont="1" applyFill="1" applyBorder="1" applyAlignment="1">
      <alignment horizontal="right" vertical="top"/>
    </xf>
    <xf numFmtId="174" fontId="5" fillId="0" borderId="12" xfId="43" applyNumberFormat="1" applyFont="1" applyFill="1" applyBorder="1" applyAlignment="1">
      <alignment horizontal="center" vertical="top"/>
    </xf>
    <xf numFmtId="174" fontId="5" fillId="0" borderId="12" xfId="0" applyNumberFormat="1" applyFont="1" applyFill="1" applyBorder="1" applyAlignment="1">
      <alignment horizontal="center" vertical="top"/>
    </xf>
    <xf numFmtId="43" fontId="5" fillId="0" borderId="12" xfId="43" applyNumberFormat="1" applyFont="1" applyFill="1" applyBorder="1" applyAlignment="1" quotePrefix="1">
      <alignment horizontal="right" vertical="top"/>
    </xf>
    <xf numFmtId="174" fontId="5" fillId="0" borderId="12" xfId="0" applyNumberFormat="1" applyFont="1" applyFill="1" applyBorder="1" applyAlignment="1">
      <alignment horizontal="center" vertical="top"/>
    </xf>
    <xf numFmtId="174" fontId="3" fillId="0" borderId="12" xfId="43" applyNumberFormat="1" applyFont="1" applyFill="1" applyBorder="1" applyAlignment="1">
      <alignment horizontal="center" vertical="top"/>
    </xf>
    <xf numFmtId="172" fontId="3" fillId="0" borderId="12" xfId="43" applyNumberFormat="1" applyFont="1" applyFill="1" applyBorder="1" applyAlignment="1">
      <alignment vertical="top"/>
    </xf>
    <xf numFmtId="172" fontId="3" fillId="0" borderId="12" xfId="43" applyNumberFormat="1" applyFont="1" applyFill="1" applyBorder="1" applyAlignment="1" quotePrefix="1">
      <alignment horizontal="right" vertical="top"/>
    </xf>
    <xf numFmtId="43" fontId="3" fillId="0" borderId="12" xfId="43" applyNumberFormat="1" applyFont="1" applyFill="1" applyBorder="1" applyAlignment="1" quotePrefix="1">
      <alignment horizontal="right" vertical="top"/>
    </xf>
    <xf numFmtId="43" fontId="5" fillId="0" borderId="12" xfId="43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174" fontId="3" fillId="0" borderId="12" xfId="43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174" fontId="5" fillId="0" borderId="12" xfId="43" applyNumberFormat="1" applyFont="1" applyFill="1" applyBorder="1" applyAlignment="1">
      <alignment horizontal="right" vertical="top"/>
    </xf>
    <xf numFmtId="172" fontId="3" fillId="0" borderId="12" xfId="43" applyNumberFormat="1" applyFont="1" applyFill="1" applyBorder="1" applyAlignment="1">
      <alignment horizontal="center" vertical="top"/>
    </xf>
    <xf numFmtId="172" fontId="3" fillId="0" borderId="12" xfId="43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top"/>
    </xf>
    <xf numFmtId="172" fontId="5" fillId="0" borderId="12" xfId="43" applyNumberFormat="1" applyFont="1" applyFill="1" applyBorder="1" applyAlignment="1">
      <alignment/>
    </xf>
    <xf numFmtId="172" fontId="3" fillId="0" borderId="12" xfId="43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vertical="center"/>
    </xf>
    <xf numFmtId="174" fontId="3" fillId="0" borderId="12" xfId="43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72" fontId="5" fillId="0" borderId="13" xfId="43" applyNumberFormat="1" applyFont="1" applyFill="1" applyBorder="1" applyAlignment="1">
      <alignment horizontal="right" vertical="center"/>
    </xf>
    <xf numFmtId="172" fontId="5" fillId="0" borderId="12" xfId="43" applyNumberFormat="1" applyFont="1" applyFill="1" applyBorder="1" applyAlignment="1">
      <alignment vertical="center"/>
    </xf>
    <xf numFmtId="174" fontId="5" fillId="0" borderId="12" xfId="43" applyNumberFormat="1" applyFont="1" applyFill="1" applyBorder="1" applyAlignment="1" quotePrefix="1">
      <alignment horizontal="right" vertical="center"/>
    </xf>
    <xf numFmtId="0" fontId="5" fillId="0" borderId="12" xfId="0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5" fillId="0" borderId="12" xfId="0" applyFont="1" applyFill="1" applyBorder="1" applyAlignment="1">
      <alignment vertical="top"/>
    </xf>
    <xf numFmtId="0" fontId="2" fillId="0" borderId="12" xfId="0" applyFont="1" applyFill="1" applyBorder="1" applyAlignment="1" quotePrefix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right" vertical="top"/>
    </xf>
    <xf numFmtId="0" fontId="46" fillId="0" borderId="12" xfId="0" applyFont="1" applyFill="1" applyBorder="1" applyAlignment="1">
      <alignment vertical="top"/>
    </xf>
    <xf numFmtId="174" fontId="2" fillId="0" borderId="12" xfId="43" applyNumberFormat="1" applyFont="1" applyFill="1" applyBorder="1" applyAlignment="1">
      <alignment vertical="top"/>
    </xf>
    <xf numFmtId="174" fontId="2" fillId="0" borderId="12" xfId="43" applyNumberFormat="1" applyFont="1" applyFill="1" applyBorder="1" applyAlignment="1" quotePrefix="1">
      <alignment horizontal="right" vertical="top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174" fontId="2" fillId="0" borderId="12" xfId="43" applyNumberFormat="1" applyFont="1" applyFill="1" applyBorder="1" applyAlignment="1">
      <alignment vertical="center"/>
    </xf>
    <xf numFmtId="174" fontId="2" fillId="0" borderId="12" xfId="43" applyNumberFormat="1" applyFont="1" applyFill="1" applyBorder="1" applyAlignment="1" quotePrefix="1">
      <alignment horizontal="right" vertical="center"/>
    </xf>
    <xf numFmtId="174" fontId="5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/>
    </xf>
    <xf numFmtId="0" fontId="45" fillId="0" borderId="12" xfId="0" applyFont="1" applyFill="1" applyBorder="1" applyAlignment="1">
      <alignment vertical="top"/>
    </xf>
    <xf numFmtId="174" fontId="3" fillId="0" borderId="12" xfId="43" applyNumberFormat="1" applyFont="1" applyFill="1" applyBorder="1" applyAlignment="1">
      <alignment vertical="top"/>
    </xf>
    <xf numFmtId="174" fontId="3" fillId="0" borderId="12" xfId="43" applyNumberFormat="1" applyFont="1" applyFill="1" applyBorder="1" applyAlignment="1" quotePrefix="1">
      <alignment horizontal="right" vertical="top"/>
    </xf>
    <xf numFmtId="0" fontId="3" fillId="0" borderId="12" xfId="0" applyFont="1" applyFill="1" applyBorder="1" applyAlignment="1">
      <alignment vertical="top"/>
    </xf>
    <xf numFmtId="174" fontId="4" fillId="0" borderId="1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right" vertical="top"/>
    </xf>
    <xf numFmtId="0" fontId="2" fillId="0" borderId="15" xfId="0" applyFont="1" applyFill="1" applyBorder="1" applyAlignment="1" quotePrefix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right" vertical="top"/>
    </xf>
    <xf numFmtId="174" fontId="2" fillId="0" borderId="15" xfId="43" applyNumberFormat="1" applyFont="1" applyFill="1" applyBorder="1" applyAlignment="1" quotePrefix="1">
      <alignment horizontal="right" vertical="top"/>
    </xf>
    <xf numFmtId="174" fontId="5" fillId="0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urrency" xfId="45"/>
    <cellStyle name="Currency [0]" xfId="46"/>
    <cellStyle name="Dấu phả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7" sqref="A27:IV27"/>
    </sheetView>
  </sheetViews>
  <sheetFormatPr defaultColWidth="9.00390625" defaultRowHeight="14.25"/>
  <cols>
    <col min="1" max="1" width="4.125" style="1" customWidth="1"/>
    <col min="2" max="2" width="29.125" style="1" customWidth="1"/>
    <col min="3" max="3" width="9.50390625" style="1" customWidth="1"/>
    <col min="4" max="4" width="10.625" style="8" customWidth="1"/>
    <col min="5" max="5" width="10.125" style="1" customWidth="1"/>
    <col min="6" max="7" width="10.125" style="7" customWidth="1"/>
    <col min="8" max="23" width="10.125" style="1" customWidth="1"/>
    <col min="24" max="24" width="10.125" style="7" customWidth="1"/>
    <col min="25" max="25" width="10.125" style="8" customWidth="1"/>
    <col min="26" max="16384" width="9.00390625" style="1" customWidth="1"/>
  </cols>
  <sheetData>
    <row r="1" spans="2:25" ht="12.75">
      <c r="B1" s="2"/>
      <c r="C1" s="2"/>
      <c r="D1" s="2"/>
      <c r="E1" s="205" t="s">
        <v>0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2:25" ht="13.5">
      <c r="B2" s="4"/>
      <c r="C2" s="4"/>
      <c r="D2" s="4"/>
      <c r="E2" s="206" t="s">
        <v>1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2:10" ht="12.75">
      <c r="B3" s="3"/>
      <c r="C3" s="3"/>
      <c r="D3" s="5"/>
      <c r="E3" s="3"/>
      <c r="F3" s="6"/>
      <c r="G3" s="6"/>
      <c r="H3" s="3"/>
      <c r="I3" s="3"/>
      <c r="J3" s="3"/>
    </row>
    <row r="4" spans="1:26" ht="27.75" customHeight="1">
      <c r="A4" s="207" t="s">
        <v>2</v>
      </c>
      <c r="B4" s="207" t="s">
        <v>3</v>
      </c>
      <c r="C4" s="207" t="s">
        <v>4</v>
      </c>
      <c r="D4" s="208" t="s">
        <v>5</v>
      </c>
      <c r="E4" s="200" t="s">
        <v>6</v>
      </c>
      <c r="F4" s="201"/>
      <c r="G4" s="202"/>
      <c r="H4" s="200" t="s">
        <v>7</v>
      </c>
      <c r="I4" s="201"/>
      <c r="J4" s="202"/>
      <c r="K4" s="200" t="s">
        <v>8</v>
      </c>
      <c r="L4" s="201"/>
      <c r="M4" s="202"/>
      <c r="N4" s="200" t="s">
        <v>9</v>
      </c>
      <c r="O4" s="201"/>
      <c r="P4" s="202"/>
      <c r="Q4" s="200" t="s">
        <v>10</v>
      </c>
      <c r="R4" s="201"/>
      <c r="S4" s="202"/>
      <c r="T4" s="200" t="s">
        <v>11</v>
      </c>
      <c r="U4" s="201"/>
      <c r="V4" s="202"/>
      <c r="W4" s="200" t="s">
        <v>12</v>
      </c>
      <c r="X4" s="201"/>
      <c r="Y4" s="202"/>
      <c r="Z4" s="203" t="s">
        <v>13</v>
      </c>
    </row>
    <row r="5" spans="1:26" ht="38.25">
      <c r="A5" s="207"/>
      <c r="B5" s="207"/>
      <c r="C5" s="207"/>
      <c r="D5" s="204"/>
      <c r="E5" s="9" t="s">
        <v>1</v>
      </c>
      <c r="F5" s="9" t="s">
        <v>14</v>
      </c>
      <c r="G5" s="9" t="s">
        <v>15</v>
      </c>
      <c r="H5" s="9" t="s">
        <v>1</v>
      </c>
      <c r="I5" s="9" t="s">
        <v>14</v>
      </c>
      <c r="J5" s="9" t="s">
        <v>15</v>
      </c>
      <c r="K5" s="9" t="s">
        <v>1</v>
      </c>
      <c r="L5" s="9" t="s">
        <v>14</v>
      </c>
      <c r="M5" s="9" t="s">
        <v>15</v>
      </c>
      <c r="N5" s="9" t="s">
        <v>1</v>
      </c>
      <c r="O5" s="9" t="s">
        <v>14</v>
      </c>
      <c r="P5" s="9" t="s">
        <v>15</v>
      </c>
      <c r="Q5" s="9" t="s">
        <v>1</v>
      </c>
      <c r="R5" s="9" t="s">
        <v>14</v>
      </c>
      <c r="S5" s="9" t="s">
        <v>15</v>
      </c>
      <c r="T5" s="9" t="s">
        <v>1</v>
      </c>
      <c r="U5" s="9" t="s">
        <v>14</v>
      </c>
      <c r="V5" s="9" t="s">
        <v>15</v>
      </c>
      <c r="W5" s="9" t="s">
        <v>1</v>
      </c>
      <c r="X5" s="9" t="s">
        <v>14</v>
      </c>
      <c r="Y5" s="9" t="s">
        <v>15</v>
      </c>
      <c r="Z5" s="204"/>
    </row>
    <row r="6" spans="1:26" s="16" customFormat="1" ht="12.75">
      <c r="A6" s="10" t="s">
        <v>16</v>
      </c>
      <c r="B6" s="11" t="s">
        <v>17</v>
      </c>
      <c r="C6" s="10"/>
      <c r="D6" s="12"/>
      <c r="E6" s="13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5"/>
      <c r="Y6" s="15"/>
      <c r="Z6" s="12"/>
    </row>
    <row r="7" spans="1:26" s="23" customFormat="1" ht="13.5">
      <c r="A7" s="17">
        <v>1</v>
      </c>
      <c r="B7" s="18" t="s">
        <v>18</v>
      </c>
      <c r="C7" s="17"/>
      <c r="D7" s="19"/>
      <c r="E7" s="18"/>
      <c r="F7" s="20"/>
      <c r="G7" s="20"/>
      <c r="H7" s="21"/>
      <c r="I7" s="21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2"/>
      <c r="X7" s="22"/>
      <c r="Y7" s="22"/>
      <c r="Z7" s="19"/>
    </row>
    <row r="8" spans="1:26" ht="13.5">
      <c r="A8" s="24" t="s">
        <v>19</v>
      </c>
      <c r="B8" s="25" t="s">
        <v>20</v>
      </c>
      <c r="C8" s="24" t="s">
        <v>21</v>
      </c>
      <c r="D8" s="26"/>
      <c r="E8" s="27"/>
      <c r="F8" s="27"/>
      <c r="G8" s="26">
        <v>70438</v>
      </c>
      <c r="H8" s="28"/>
      <c r="I8" s="28"/>
      <c r="J8" s="28">
        <v>0</v>
      </c>
      <c r="K8" s="28"/>
      <c r="L8" s="28"/>
      <c r="M8" s="28">
        <v>0</v>
      </c>
      <c r="N8" s="28"/>
      <c r="O8" s="28"/>
      <c r="P8" s="28">
        <v>0</v>
      </c>
      <c r="Q8" s="28"/>
      <c r="R8" s="28"/>
      <c r="S8" s="28">
        <v>0</v>
      </c>
      <c r="T8" s="28"/>
      <c r="U8" s="28"/>
      <c r="V8" s="28">
        <v>0</v>
      </c>
      <c r="W8" s="22">
        <f aca="true" t="shared" si="0" ref="W8:Y75">T8+Q8+N8+K8+H8+E8</f>
        <v>0</v>
      </c>
      <c r="X8" s="22">
        <f t="shared" si="0"/>
        <v>0</v>
      </c>
      <c r="Y8" s="22">
        <f t="shared" si="0"/>
        <v>70438</v>
      </c>
      <c r="Z8" s="29"/>
    </row>
    <row r="9" spans="1:26" ht="13.5">
      <c r="A9" s="24" t="s">
        <v>22</v>
      </c>
      <c r="B9" s="25" t="s">
        <v>23</v>
      </c>
      <c r="C9" s="24" t="s">
        <v>21</v>
      </c>
      <c r="D9" s="26"/>
      <c r="E9" s="27"/>
      <c r="F9" s="27"/>
      <c r="G9" s="26">
        <v>1565</v>
      </c>
      <c r="H9" s="28"/>
      <c r="I9" s="28"/>
      <c r="J9" s="28">
        <v>0</v>
      </c>
      <c r="K9" s="28"/>
      <c r="L9" s="28"/>
      <c r="M9" s="28">
        <v>0</v>
      </c>
      <c r="N9" s="28"/>
      <c r="O9" s="28"/>
      <c r="P9" s="28">
        <v>0</v>
      </c>
      <c r="Q9" s="28"/>
      <c r="R9" s="28"/>
      <c r="S9" s="28">
        <v>0</v>
      </c>
      <c r="T9" s="28"/>
      <c r="U9" s="28"/>
      <c r="V9" s="28">
        <v>0</v>
      </c>
      <c r="W9" s="22">
        <f t="shared" si="0"/>
        <v>0</v>
      </c>
      <c r="X9" s="22">
        <f t="shared" si="0"/>
        <v>0</v>
      </c>
      <c r="Y9" s="30">
        <f t="shared" si="0"/>
        <v>1565</v>
      </c>
      <c r="Z9" s="29"/>
    </row>
    <row r="10" spans="1:26" ht="13.5">
      <c r="A10" s="31" t="s">
        <v>24</v>
      </c>
      <c r="B10" s="25" t="s">
        <v>25</v>
      </c>
      <c r="C10" s="24" t="s">
        <v>21</v>
      </c>
      <c r="D10" s="26"/>
      <c r="E10" s="27"/>
      <c r="F10" s="27"/>
      <c r="G10" s="26">
        <v>1565</v>
      </c>
      <c r="H10" s="28"/>
      <c r="I10" s="28"/>
      <c r="J10" s="28">
        <v>0</v>
      </c>
      <c r="K10" s="28"/>
      <c r="L10" s="28"/>
      <c r="M10" s="28">
        <v>0</v>
      </c>
      <c r="N10" s="28"/>
      <c r="O10" s="28"/>
      <c r="P10" s="28">
        <v>0</v>
      </c>
      <c r="Q10" s="28"/>
      <c r="R10" s="28"/>
      <c r="S10" s="28">
        <v>0</v>
      </c>
      <c r="T10" s="28"/>
      <c r="U10" s="28"/>
      <c r="V10" s="28">
        <v>0</v>
      </c>
      <c r="W10" s="22">
        <f t="shared" si="0"/>
        <v>0</v>
      </c>
      <c r="X10" s="22">
        <f t="shared" si="0"/>
        <v>0</v>
      </c>
      <c r="Y10" s="30">
        <f t="shared" si="0"/>
        <v>1565</v>
      </c>
      <c r="Z10" s="29"/>
    </row>
    <row r="11" spans="1:26" s="23" customFormat="1" ht="13.5">
      <c r="A11" s="17">
        <v>2</v>
      </c>
      <c r="B11" s="18" t="s">
        <v>26</v>
      </c>
      <c r="C11" s="17" t="s">
        <v>21</v>
      </c>
      <c r="D11" s="32"/>
      <c r="E11" s="19"/>
      <c r="F11" s="19"/>
      <c r="G11" s="33">
        <v>6309.4</v>
      </c>
      <c r="H11" s="34"/>
      <c r="I11" s="34"/>
      <c r="J11" s="34">
        <v>0</v>
      </c>
      <c r="K11" s="34"/>
      <c r="L11" s="34"/>
      <c r="M11" s="34">
        <v>0</v>
      </c>
      <c r="N11" s="34"/>
      <c r="O11" s="34"/>
      <c r="P11" s="34">
        <v>0</v>
      </c>
      <c r="Q11" s="34"/>
      <c r="R11" s="34"/>
      <c r="S11" s="34">
        <v>0</v>
      </c>
      <c r="T11" s="34"/>
      <c r="U11" s="34"/>
      <c r="V11" s="34">
        <v>0</v>
      </c>
      <c r="W11" s="22">
        <f t="shared" si="0"/>
        <v>0</v>
      </c>
      <c r="X11" s="22">
        <f t="shared" si="0"/>
        <v>0</v>
      </c>
      <c r="Y11" s="35">
        <f t="shared" si="0"/>
        <v>6309.4</v>
      </c>
      <c r="Z11" s="19"/>
    </row>
    <row r="12" spans="1:26" ht="13.5">
      <c r="A12" s="31" t="s">
        <v>24</v>
      </c>
      <c r="B12" s="25" t="s">
        <v>27</v>
      </c>
      <c r="C12" s="24" t="s">
        <v>21</v>
      </c>
      <c r="D12" s="26"/>
      <c r="E12" s="27"/>
      <c r="F12" s="27"/>
      <c r="G12" s="26">
        <v>1078</v>
      </c>
      <c r="H12" s="28"/>
      <c r="I12" s="28"/>
      <c r="J12" s="28">
        <v>0</v>
      </c>
      <c r="K12" s="28"/>
      <c r="L12" s="28"/>
      <c r="M12" s="28">
        <v>0</v>
      </c>
      <c r="N12" s="28"/>
      <c r="O12" s="28"/>
      <c r="P12" s="28">
        <v>0</v>
      </c>
      <c r="Q12" s="28"/>
      <c r="R12" s="28"/>
      <c r="S12" s="28">
        <v>0</v>
      </c>
      <c r="T12" s="28"/>
      <c r="U12" s="28"/>
      <c r="V12" s="28">
        <v>0</v>
      </c>
      <c r="W12" s="22">
        <f t="shared" si="0"/>
        <v>0</v>
      </c>
      <c r="X12" s="22">
        <f t="shared" si="0"/>
        <v>0</v>
      </c>
      <c r="Y12" s="30">
        <f t="shared" si="0"/>
        <v>1078</v>
      </c>
      <c r="Z12" s="29"/>
    </row>
    <row r="13" spans="1:26" ht="13.5">
      <c r="A13" s="31" t="s">
        <v>24</v>
      </c>
      <c r="B13" s="25" t="s">
        <v>28</v>
      </c>
      <c r="C13" s="24" t="s">
        <v>21</v>
      </c>
      <c r="D13" s="26"/>
      <c r="E13" s="27"/>
      <c r="F13" s="27"/>
      <c r="G13" s="26">
        <v>450</v>
      </c>
      <c r="H13" s="28"/>
      <c r="I13" s="28"/>
      <c r="J13" s="28">
        <v>0</v>
      </c>
      <c r="K13" s="28"/>
      <c r="L13" s="28"/>
      <c r="M13" s="28">
        <v>0</v>
      </c>
      <c r="N13" s="28"/>
      <c r="O13" s="28"/>
      <c r="P13" s="28">
        <v>0</v>
      </c>
      <c r="Q13" s="28"/>
      <c r="R13" s="28"/>
      <c r="S13" s="28">
        <v>0</v>
      </c>
      <c r="T13" s="28"/>
      <c r="U13" s="28"/>
      <c r="V13" s="28">
        <v>0</v>
      </c>
      <c r="W13" s="22">
        <f t="shared" si="0"/>
        <v>0</v>
      </c>
      <c r="X13" s="22">
        <f t="shared" si="0"/>
        <v>0</v>
      </c>
      <c r="Y13" s="30">
        <f t="shared" si="0"/>
        <v>450</v>
      </c>
      <c r="Z13" s="29"/>
    </row>
    <row r="14" spans="1:26" ht="13.5">
      <c r="A14" s="31" t="s">
        <v>24</v>
      </c>
      <c r="B14" s="25" t="s">
        <v>29</v>
      </c>
      <c r="C14" s="24" t="s">
        <v>21</v>
      </c>
      <c r="D14" s="26"/>
      <c r="E14" s="27"/>
      <c r="F14" s="27"/>
      <c r="G14" s="26">
        <v>251</v>
      </c>
      <c r="H14" s="28"/>
      <c r="I14" s="28"/>
      <c r="J14" s="28">
        <v>0</v>
      </c>
      <c r="K14" s="28"/>
      <c r="L14" s="28"/>
      <c r="M14" s="28">
        <v>0</v>
      </c>
      <c r="N14" s="28"/>
      <c r="O14" s="28"/>
      <c r="P14" s="28">
        <v>0</v>
      </c>
      <c r="Q14" s="28"/>
      <c r="R14" s="28"/>
      <c r="S14" s="28">
        <v>0</v>
      </c>
      <c r="T14" s="28"/>
      <c r="U14" s="28"/>
      <c r="V14" s="28">
        <v>0</v>
      </c>
      <c r="W14" s="22">
        <f t="shared" si="0"/>
        <v>0</v>
      </c>
      <c r="X14" s="22">
        <f t="shared" si="0"/>
        <v>0</v>
      </c>
      <c r="Y14" s="30">
        <f t="shared" si="0"/>
        <v>251</v>
      </c>
      <c r="Z14" s="29"/>
    </row>
    <row r="15" spans="1:26" ht="13.5">
      <c r="A15" s="31" t="s">
        <v>24</v>
      </c>
      <c r="B15" s="25" t="s">
        <v>30</v>
      </c>
      <c r="C15" s="24" t="s">
        <v>21</v>
      </c>
      <c r="D15" s="26"/>
      <c r="E15" s="27"/>
      <c r="F15" s="27"/>
      <c r="G15" s="26">
        <v>930</v>
      </c>
      <c r="H15" s="28"/>
      <c r="I15" s="28"/>
      <c r="J15" s="28">
        <v>0</v>
      </c>
      <c r="K15" s="28"/>
      <c r="L15" s="28"/>
      <c r="M15" s="28">
        <v>0</v>
      </c>
      <c r="N15" s="28"/>
      <c r="O15" s="28"/>
      <c r="P15" s="28">
        <v>0</v>
      </c>
      <c r="Q15" s="28"/>
      <c r="R15" s="28"/>
      <c r="S15" s="28">
        <v>0</v>
      </c>
      <c r="T15" s="28"/>
      <c r="U15" s="28"/>
      <c r="V15" s="28">
        <v>0</v>
      </c>
      <c r="W15" s="22">
        <f t="shared" si="0"/>
        <v>0</v>
      </c>
      <c r="X15" s="22">
        <f t="shared" si="0"/>
        <v>0</v>
      </c>
      <c r="Y15" s="30">
        <f t="shared" si="0"/>
        <v>930</v>
      </c>
      <c r="Z15" s="29"/>
    </row>
    <row r="16" spans="1:26" ht="13.5">
      <c r="A16" s="31" t="s">
        <v>24</v>
      </c>
      <c r="B16" s="25" t="s">
        <v>31</v>
      </c>
      <c r="C16" s="24" t="s">
        <v>21</v>
      </c>
      <c r="D16" s="26"/>
      <c r="E16" s="28"/>
      <c r="F16" s="27"/>
      <c r="G16" s="26">
        <v>1440</v>
      </c>
      <c r="H16" s="28"/>
      <c r="I16" s="28"/>
      <c r="J16" s="28">
        <v>0</v>
      </c>
      <c r="K16" s="28"/>
      <c r="L16" s="28"/>
      <c r="M16" s="28">
        <v>0</v>
      </c>
      <c r="N16" s="28"/>
      <c r="O16" s="28"/>
      <c r="P16" s="28">
        <v>0</v>
      </c>
      <c r="Q16" s="28"/>
      <c r="R16" s="28"/>
      <c r="S16" s="28">
        <v>0</v>
      </c>
      <c r="T16" s="28"/>
      <c r="U16" s="28"/>
      <c r="V16" s="28">
        <v>0</v>
      </c>
      <c r="W16" s="22">
        <f t="shared" si="0"/>
        <v>0</v>
      </c>
      <c r="X16" s="22">
        <f t="shared" si="0"/>
        <v>0</v>
      </c>
      <c r="Y16" s="30">
        <f t="shared" si="0"/>
        <v>1440</v>
      </c>
      <c r="Z16" s="29"/>
    </row>
    <row r="17" spans="1:26" ht="13.5">
      <c r="A17" s="31" t="s">
        <v>24</v>
      </c>
      <c r="B17" s="25" t="s">
        <v>32</v>
      </c>
      <c r="C17" s="24" t="s">
        <v>21</v>
      </c>
      <c r="D17" s="26"/>
      <c r="E17" s="28"/>
      <c r="F17" s="27"/>
      <c r="G17" s="26">
        <v>970</v>
      </c>
      <c r="H17" s="28"/>
      <c r="I17" s="28"/>
      <c r="J17" s="28">
        <v>0</v>
      </c>
      <c r="K17" s="28"/>
      <c r="L17" s="28"/>
      <c r="M17" s="28">
        <v>0</v>
      </c>
      <c r="N17" s="28"/>
      <c r="O17" s="28"/>
      <c r="P17" s="28">
        <v>0</v>
      </c>
      <c r="Q17" s="28"/>
      <c r="R17" s="28"/>
      <c r="S17" s="28">
        <v>0</v>
      </c>
      <c r="T17" s="28"/>
      <c r="U17" s="28"/>
      <c r="V17" s="28">
        <v>0</v>
      </c>
      <c r="W17" s="22">
        <f t="shared" si="0"/>
        <v>0</v>
      </c>
      <c r="X17" s="22">
        <f t="shared" si="0"/>
        <v>0</v>
      </c>
      <c r="Y17" s="30">
        <f t="shared" si="0"/>
        <v>970</v>
      </c>
      <c r="Z17" s="29"/>
    </row>
    <row r="18" spans="1:26" ht="13.5">
      <c r="A18" s="31" t="s">
        <v>24</v>
      </c>
      <c r="B18" s="25" t="s">
        <v>33</v>
      </c>
      <c r="C18" s="24" t="s">
        <v>21</v>
      </c>
      <c r="D18" s="26"/>
      <c r="E18" s="28"/>
      <c r="F18" s="27"/>
      <c r="G18" s="26">
        <v>375</v>
      </c>
      <c r="H18" s="28"/>
      <c r="I18" s="28"/>
      <c r="J18" s="28">
        <v>0</v>
      </c>
      <c r="K18" s="28"/>
      <c r="L18" s="28"/>
      <c r="M18" s="28">
        <v>0</v>
      </c>
      <c r="N18" s="28"/>
      <c r="O18" s="28"/>
      <c r="P18" s="28">
        <v>0</v>
      </c>
      <c r="Q18" s="28"/>
      <c r="R18" s="28"/>
      <c r="S18" s="28">
        <v>0</v>
      </c>
      <c r="T18" s="28"/>
      <c r="U18" s="28"/>
      <c r="V18" s="28">
        <v>0</v>
      </c>
      <c r="W18" s="22">
        <f t="shared" si="0"/>
        <v>0</v>
      </c>
      <c r="X18" s="22">
        <f t="shared" si="0"/>
        <v>0</v>
      </c>
      <c r="Y18" s="30">
        <f t="shared" si="0"/>
        <v>375</v>
      </c>
      <c r="Z18" s="29"/>
    </row>
    <row r="19" spans="1:26" ht="13.5">
      <c r="A19" s="31" t="s">
        <v>24</v>
      </c>
      <c r="B19" s="25" t="s">
        <v>25</v>
      </c>
      <c r="C19" s="24" t="s">
        <v>21</v>
      </c>
      <c r="D19" s="26"/>
      <c r="E19" s="28"/>
      <c r="F19" s="27"/>
      <c r="G19" s="36">
        <v>815.4</v>
      </c>
      <c r="H19" s="28"/>
      <c r="I19" s="28"/>
      <c r="J19" s="28">
        <v>0</v>
      </c>
      <c r="K19" s="28"/>
      <c r="L19" s="28"/>
      <c r="M19" s="28">
        <v>0</v>
      </c>
      <c r="N19" s="28"/>
      <c r="O19" s="28"/>
      <c r="P19" s="28">
        <v>0</v>
      </c>
      <c r="Q19" s="28"/>
      <c r="R19" s="28"/>
      <c r="S19" s="28">
        <v>0</v>
      </c>
      <c r="T19" s="28"/>
      <c r="U19" s="28"/>
      <c r="V19" s="28">
        <v>0</v>
      </c>
      <c r="W19" s="22">
        <f t="shared" si="0"/>
        <v>0</v>
      </c>
      <c r="X19" s="22">
        <f t="shared" si="0"/>
        <v>0</v>
      </c>
      <c r="Y19" s="37">
        <f t="shared" si="0"/>
        <v>815.4</v>
      </c>
      <c r="Z19" s="29"/>
    </row>
    <row r="20" spans="1:26" s="23" customFormat="1" ht="13.5">
      <c r="A20" s="17">
        <v>3</v>
      </c>
      <c r="B20" s="18" t="s">
        <v>34</v>
      </c>
      <c r="C20" s="17" t="s">
        <v>21</v>
      </c>
      <c r="D20" s="32"/>
      <c r="E20" s="34"/>
      <c r="F20" s="19"/>
      <c r="G20" s="32">
        <v>2188</v>
      </c>
      <c r="H20" s="34"/>
      <c r="I20" s="34"/>
      <c r="J20" s="34">
        <v>60</v>
      </c>
      <c r="K20" s="34"/>
      <c r="L20" s="34"/>
      <c r="M20" s="34">
        <v>70</v>
      </c>
      <c r="N20" s="34"/>
      <c r="O20" s="34"/>
      <c r="P20" s="34">
        <v>150</v>
      </c>
      <c r="Q20" s="34"/>
      <c r="R20" s="34"/>
      <c r="S20" s="38">
        <v>146.7</v>
      </c>
      <c r="T20" s="34"/>
      <c r="U20" s="34"/>
      <c r="V20" s="39">
        <v>73.78</v>
      </c>
      <c r="W20" s="22">
        <f t="shared" si="0"/>
        <v>0</v>
      </c>
      <c r="X20" s="22">
        <f t="shared" si="0"/>
        <v>0</v>
      </c>
      <c r="Y20" s="40">
        <f t="shared" si="0"/>
        <v>2688.48</v>
      </c>
      <c r="Z20" s="19"/>
    </row>
    <row r="21" spans="1:26" ht="13.5">
      <c r="A21" s="31" t="s">
        <v>24</v>
      </c>
      <c r="B21" s="25" t="s">
        <v>35</v>
      </c>
      <c r="C21" s="24" t="s">
        <v>21</v>
      </c>
      <c r="D21" s="26"/>
      <c r="E21" s="41"/>
      <c r="F21" s="27"/>
      <c r="G21" s="26">
        <v>546</v>
      </c>
      <c r="H21" s="41"/>
      <c r="I21" s="28"/>
      <c r="J21" s="28">
        <v>0</v>
      </c>
      <c r="K21" s="41"/>
      <c r="L21" s="28"/>
      <c r="M21" s="28">
        <v>0</v>
      </c>
      <c r="N21" s="41"/>
      <c r="O21" s="28"/>
      <c r="P21" s="28">
        <v>0</v>
      </c>
      <c r="Q21" s="41"/>
      <c r="R21" s="28"/>
      <c r="S21" s="28">
        <v>0</v>
      </c>
      <c r="T21" s="41"/>
      <c r="U21" s="28"/>
      <c r="V21" s="28">
        <v>0</v>
      </c>
      <c r="W21" s="22">
        <f t="shared" si="0"/>
        <v>0</v>
      </c>
      <c r="X21" s="22">
        <f t="shared" si="0"/>
        <v>0</v>
      </c>
      <c r="Y21" s="30">
        <f t="shared" si="0"/>
        <v>546</v>
      </c>
      <c r="Z21" s="29"/>
    </row>
    <row r="22" spans="1:26" ht="13.5">
      <c r="A22" s="31" t="s">
        <v>24</v>
      </c>
      <c r="B22" s="25" t="s">
        <v>28</v>
      </c>
      <c r="C22" s="24" t="s">
        <v>21</v>
      </c>
      <c r="D22" s="26"/>
      <c r="E22" s="41"/>
      <c r="F22" s="27"/>
      <c r="G22" s="26">
        <v>450</v>
      </c>
      <c r="H22" s="41"/>
      <c r="I22" s="28"/>
      <c r="J22" s="28">
        <v>0</v>
      </c>
      <c r="K22" s="41"/>
      <c r="L22" s="28"/>
      <c r="M22" s="28">
        <v>0</v>
      </c>
      <c r="N22" s="41"/>
      <c r="O22" s="28"/>
      <c r="P22" s="28">
        <v>0</v>
      </c>
      <c r="Q22" s="41"/>
      <c r="R22" s="28"/>
      <c r="S22" s="28">
        <v>0</v>
      </c>
      <c r="T22" s="41"/>
      <c r="U22" s="28"/>
      <c r="V22" s="28">
        <v>0</v>
      </c>
      <c r="W22" s="22">
        <f t="shared" si="0"/>
        <v>0</v>
      </c>
      <c r="X22" s="22">
        <f t="shared" si="0"/>
        <v>0</v>
      </c>
      <c r="Y22" s="30">
        <f t="shared" si="0"/>
        <v>450</v>
      </c>
      <c r="Z22" s="29"/>
    </row>
    <row r="23" spans="1:26" ht="13.5">
      <c r="A23" s="31" t="s">
        <v>24</v>
      </c>
      <c r="B23" s="25" t="s">
        <v>29</v>
      </c>
      <c r="C23" s="24" t="s">
        <v>21</v>
      </c>
      <c r="D23" s="26"/>
      <c r="E23" s="41"/>
      <c r="F23" s="27"/>
      <c r="G23" s="26">
        <v>200</v>
      </c>
      <c r="H23" s="41"/>
      <c r="I23" s="28"/>
      <c r="J23" s="28">
        <v>0</v>
      </c>
      <c r="K23" s="41"/>
      <c r="L23" s="28"/>
      <c r="M23" s="28">
        <v>0</v>
      </c>
      <c r="N23" s="41"/>
      <c r="O23" s="28"/>
      <c r="P23" s="28">
        <v>0</v>
      </c>
      <c r="Q23" s="41"/>
      <c r="R23" s="28"/>
      <c r="S23" s="28">
        <v>0</v>
      </c>
      <c r="T23" s="41"/>
      <c r="U23" s="28"/>
      <c r="V23" s="28">
        <v>0</v>
      </c>
      <c r="W23" s="22">
        <f t="shared" si="0"/>
        <v>0</v>
      </c>
      <c r="X23" s="22">
        <f t="shared" si="0"/>
        <v>0</v>
      </c>
      <c r="Y23" s="30">
        <f t="shared" si="0"/>
        <v>200</v>
      </c>
      <c r="Z23" s="29"/>
    </row>
    <row r="24" spans="1:26" ht="13.5">
      <c r="A24" s="31" t="s">
        <v>24</v>
      </c>
      <c r="B24" s="25" t="s">
        <v>30</v>
      </c>
      <c r="C24" s="24" t="s">
        <v>21</v>
      </c>
      <c r="D24" s="26"/>
      <c r="E24" s="41"/>
      <c r="F24" s="27"/>
      <c r="G24" s="26">
        <v>382</v>
      </c>
      <c r="H24" s="41"/>
      <c r="I24" s="28"/>
      <c r="J24" s="28">
        <v>0</v>
      </c>
      <c r="K24" s="41"/>
      <c r="L24" s="28"/>
      <c r="M24" s="28">
        <v>0</v>
      </c>
      <c r="N24" s="41"/>
      <c r="O24" s="28"/>
      <c r="P24" s="28">
        <v>0</v>
      </c>
      <c r="Q24" s="41"/>
      <c r="R24" s="28"/>
      <c r="S24" s="28">
        <v>0</v>
      </c>
      <c r="T24" s="41"/>
      <c r="U24" s="28"/>
      <c r="V24" s="28">
        <v>0</v>
      </c>
      <c r="W24" s="22">
        <f t="shared" si="0"/>
        <v>0</v>
      </c>
      <c r="X24" s="22">
        <f t="shared" si="0"/>
        <v>0</v>
      </c>
      <c r="Y24" s="30">
        <f t="shared" si="0"/>
        <v>382</v>
      </c>
      <c r="Z24" s="29"/>
    </row>
    <row r="25" spans="1:26" ht="13.5">
      <c r="A25" s="31" t="s">
        <v>24</v>
      </c>
      <c r="B25" s="25" t="s">
        <v>33</v>
      </c>
      <c r="C25" s="24" t="s">
        <v>21</v>
      </c>
      <c r="D25" s="26"/>
      <c r="E25" s="41"/>
      <c r="F25" s="27"/>
      <c r="G25" s="26">
        <v>270</v>
      </c>
      <c r="H25" s="41"/>
      <c r="I25" s="28"/>
      <c r="J25" s="28">
        <v>0</v>
      </c>
      <c r="K25" s="41"/>
      <c r="L25" s="28"/>
      <c r="M25" s="28">
        <v>0</v>
      </c>
      <c r="N25" s="41"/>
      <c r="O25" s="28"/>
      <c r="P25" s="28">
        <v>0</v>
      </c>
      <c r="Q25" s="41"/>
      <c r="R25" s="28"/>
      <c r="S25" s="28">
        <v>0</v>
      </c>
      <c r="T25" s="41"/>
      <c r="U25" s="28"/>
      <c r="V25" s="28">
        <v>0</v>
      </c>
      <c r="W25" s="22">
        <f t="shared" si="0"/>
        <v>0</v>
      </c>
      <c r="X25" s="22">
        <f t="shared" si="0"/>
        <v>0</v>
      </c>
      <c r="Y25" s="30">
        <f t="shared" si="0"/>
        <v>270</v>
      </c>
      <c r="Z25" s="29"/>
    </row>
    <row r="26" spans="1:26" ht="13.5">
      <c r="A26" s="31" t="s">
        <v>24</v>
      </c>
      <c r="B26" s="25" t="s">
        <v>36</v>
      </c>
      <c r="C26" s="24" t="s">
        <v>21</v>
      </c>
      <c r="D26" s="26"/>
      <c r="E26" s="41"/>
      <c r="F26" s="27"/>
      <c r="G26" s="26">
        <v>340</v>
      </c>
      <c r="H26" s="41"/>
      <c r="I26" s="28"/>
      <c r="J26" s="28">
        <v>0</v>
      </c>
      <c r="K26" s="41"/>
      <c r="L26" s="28"/>
      <c r="M26" s="28">
        <v>0</v>
      </c>
      <c r="N26" s="41"/>
      <c r="O26" s="28"/>
      <c r="P26" s="28">
        <v>0</v>
      </c>
      <c r="Q26" s="41"/>
      <c r="R26" s="28"/>
      <c r="S26" s="28">
        <v>0</v>
      </c>
      <c r="T26" s="41"/>
      <c r="U26" s="28"/>
      <c r="V26" s="28">
        <v>0</v>
      </c>
      <c r="W26" s="40">
        <f t="shared" si="0"/>
        <v>0</v>
      </c>
      <c r="X26" s="22">
        <f t="shared" si="0"/>
        <v>0</v>
      </c>
      <c r="Y26" s="30">
        <f t="shared" si="0"/>
        <v>340</v>
      </c>
      <c r="Z26" s="29"/>
    </row>
    <row r="27" spans="1:26" s="50" customFormat="1" ht="27">
      <c r="A27" s="42">
        <v>4</v>
      </c>
      <c r="B27" s="43" t="s">
        <v>37</v>
      </c>
      <c r="C27" s="42" t="s">
        <v>21</v>
      </c>
      <c r="D27" s="44"/>
      <c r="E27" s="45"/>
      <c r="F27" s="46"/>
      <c r="G27" s="47"/>
      <c r="H27" s="48">
        <v>2.26</v>
      </c>
      <c r="I27" s="49"/>
      <c r="K27" s="51"/>
      <c r="L27" s="49"/>
      <c r="M27" s="49">
        <v>0</v>
      </c>
      <c r="N27" s="51">
        <v>63.12</v>
      </c>
      <c r="O27" s="49"/>
      <c r="Q27" s="51"/>
      <c r="R27" s="49"/>
      <c r="S27" s="49">
        <v>0</v>
      </c>
      <c r="T27" s="51">
        <v>6.74</v>
      </c>
      <c r="U27" s="49"/>
      <c r="W27" s="51">
        <f t="shared" si="0"/>
        <v>72.12</v>
      </c>
      <c r="X27" s="51">
        <f t="shared" si="0"/>
        <v>0</v>
      </c>
      <c r="Y27" s="51">
        <f t="shared" si="0"/>
        <v>0</v>
      </c>
      <c r="Z27" s="46"/>
    </row>
    <row r="28" spans="1:26" s="23" customFormat="1" ht="13.5">
      <c r="A28" s="17">
        <v>5</v>
      </c>
      <c r="B28" s="18" t="s">
        <v>38</v>
      </c>
      <c r="C28" s="17"/>
      <c r="D28" s="52"/>
      <c r="E28" s="18"/>
      <c r="F28" s="19"/>
      <c r="G28" s="52"/>
      <c r="H28" s="21"/>
      <c r="I28" s="34"/>
      <c r="J28" s="34"/>
      <c r="K28" s="18"/>
      <c r="L28" s="34"/>
      <c r="M28" s="34"/>
      <c r="N28" s="18"/>
      <c r="O28" s="34"/>
      <c r="P28" s="34"/>
      <c r="Q28" s="18"/>
      <c r="R28" s="34"/>
      <c r="S28" s="34"/>
      <c r="T28" s="18"/>
      <c r="U28" s="34"/>
      <c r="V28" s="34"/>
      <c r="W28" s="22">
        <f t="shared" si="0"/>
        <v>0</v>
      </c>
      <c r="X28" s="22">
        <f t="shared" si="0"/>
        <v>0</v>
      </c>
      <c r="Y28" s="22">
        <f t="shared" si="0"/>
        <v>0</v>
      </c>
      <c r="Z28" s="53"/>
    </row>
    <row r="29" spans="1:26" ht="13.5">
      <c r="A29" s="31" t="s">
        <v>24</v>
      </c>
      <c r="B29" s="25" t="s">
        <v>39</v>
      </c>
      <c r="C29" s="24" t="s">
        <v>40</v>
      </c>
      <c r="D29" s="54">
        <v>0.157</v>
      </c>
      <c r="E29" s="24"/>
      <c r="F29" s="27"/>
      <c r="G29" s="52"/>
      <c r="H29" s="55"/>
      <c r="I29" s="28">
        <v>0</v>
      </c>
      <c r="J29" s="28">
        <v>0</v>
      </c>
      <c r="K29" s="25"/>
      <c r="L29" s="28">
        <v>0</v>
      </c>
      <c r="M29" s="54">
        <v>0.157</v>
      </c>
      <c r="N29" s="25"/>
      <c r="O29" s="28">
        <v>0</v>
      </c>
      <c r="P29" s="28">
        <v>2</v>
      </c>
      <c r="Q29" s="25"/>
      <c r="R29" s="28">
        <v>0</v>
      </c>
      <c r="S29" s="28">
        <v>0</v>
      </c>
      <c r="T29" s="25"/>
      <c r="U29" s="28">
        <v>0</v>
      </c>
      <c r="V29" s="28">
        <v>0</v>
      </c>
      <c r="W29" s="56">
        <f t="shared" si="0"/>
        <v>0</v>
      </c>
      <c r="X29" s="56">
        <f t="shared" si="0"/>
        <v>0</v>
      </c>
      <c r="Y29" s="56">
        <f t="shared" si="0"/>
        <v>2.157</v>
      </c>
      <c r="Z29" s="57"/>
    </row>
    <row r="30" spans="1:26" ht="13.5">
      <c r="A30" s="31" t="s">
        <v>24</v>
      </c>
      <c r="B30" s="25" t="s">
        <v>41</v>
      </c>
      <c r="C30" s="24" t="s">
        <v>40</v>
      </c>
      <c r="D30" s="54">
        <v>0.141394</v>
      </c>
      <c r="E30" s="58"/>
      <c r="F30" s="27"/>
      <c r="G30" s="52"/>
      <c r="H30" s="55"/>
      <c r="I30" s="28">
        <v>0</v>
      </c>
      <c r="J30" s="28">
        <v>0</v>
      </c>
      <c r="K30" s="25"/>
      <c r="L30" s="28">
        <v>0</v>
      </c>
      <c r="M30" s="54">
        <v>0.141394</v>
      </c>
      <c r="N30" s="25"/>
      <c r="O30" s="28">
        <v>0</v>
      </c>
      <c r="P30" s="28">
        <v>0</v>
      </c>
      <c r="Q30" s="25"/>
      <c r="R30" s="28">
        <v>0</v>
      </c>
      <c r="S30" s="28">
        <v>0</v>
      </c>
      <c r="T30" s="25"/>
      <c r="U30" s="28">
        <v>0</v>
      </c>
      <c r="V30" s="28">
        <v>0</v>
      </c>
      <c r="W30" s="59">
        <f t="shared" si="0"/>
        <v>0</v>
      </c>
      <c r="X30" s="59">
        <f t="shared" si="0"/>
        <v>0</v>
      </c>
      <c r="Y30" s="59">
        <f t="shared" si="0"/>
        <v>0.141394</v>
      </c>
      <c r="Z30" s="57"/>
    </row>
    <row r="31" spans="1:26" ht="13.5">
      <c r="A31" s="31" t="s">
        <v>24</v>
      </c>
      <c r="B31" s="25" t="s">
        <v>42</v>
      </c>
      <c r="C31" s="24" t="s">
        <v>40</v>
      </c>
      <c r="D31" s="60">
        <v>0.015606</v>
      </c>
      <c r="E31" s="58"/>
      <c r="F31" s="27"/>
      <c r="G31" s="52"/>
      <c r="H31" s="55"/>
      <c r="I31" s="28">
        <v>0</v>
      </c>
      <c r="J31" s="28">
        <v>0</v>
      </c>
      <c r="K31" s="60"/>
      <c r="L31" s="60">
        <v>0.015606</v>
      </c>
      <c r="M31" s="60">
        <v>0.015606</v>
      </c>
      <c r="N31" s="28">
        <v>2</v>
      </c>
      <c r="O31" s="28">
        <v>2</v>
      </c>
      <c r="P31" s="28">
        <v>2</v>
      </c>
      <c r="Q31" s="25"/>
      <c r="R31" s="28">
        <v>0</v>
      </c>
      <c r="S31" s="28">
        <v>0</v>
      </c>
      <c r="T31" s="25"/>
      <c r="U31" s="28">
        <v>0</v>
      </c>
      <c r="V31" s="28">
        <v>0</v>
      </c>
      <c r="W31" s="30">
        <f t="shared" si="0"/>
        <v>2</v>
      </c>
      <c r="X31" s="61">
        <f t="shared" si="0"/>
        <v>2.015606</v>
      </c>
      <c r="Y31" s="61">
        <f t="shared" si="0"/>
        <v>2.015606</v>
      </c>
      <c r="Z31" s="57"/>
    </row>
    <row r="32" spans="1:26" s="69" customFormat="1" ht="13.5">
      <c r="A32" s="62" t="s">
        <v>43</v>
      </c>
      <c r="B32" s="63" t="s">
        <v>44</v>
      </c>
      <c r="C32" s="62"/>
      <c r="D32" s="64"/>
      <c r="E32" s="62"/>
      <c r="F32" s="29"/>
      <c r="G32" s="64"/>
      <c r="H32" s="65"/>
      <c r="I32" s="66"/>
      <c r="J32" s="66"/>
      <c r="K32" s="67"/>
      <c r="L32" s="66"/>
      <c r="M32" s="66"/>
      <c r="N32" s="67"/>
      <c r="O32" s="66"/>
      <c r="P32" s="66"/>
      <c r="Q32" s="67"/>
      <c r="R32" s="66"/>
      <c r="S32" s="66"/>
      <c r="T32" s="67"/>
      <c r="U32" s="66"/>
      <c r="V32" s="66"/>
      <c r="W32" s="56">
        <f t="shared" si="0"/>
        <v>0</v>
      </c>
      <c r="X32" s="56">
        <f t="shared" si="0"/>
        <v>0</v>
      </c>
      <c r="Y32" s="56">
        <f t="shared" si="0"/>
        <v>0</v>
      </c>
      <c r="Z32" s="68"/>
    </row>
    <row r="33" spans="1:26" ht="12.75">
      <c r="A33" s="24">
        <v>1</v>
      </c>
      <c r="B33" s="70" t="s">
        <v>45</v>
      </c>
      <c r="C33" s="24" t="s">
        <v>40</v>
      </c>
      <c r="D33" s="26">
        <v>1</v>
      </c>
      <c r="E33" s="24"/>
      <c r="F33" s="27"/>
      <c r="G33" s="54"/>
      <c r="H33" s="55"/>
      <c r="I33" s="28"/>
      <c r="J33" s="28"/>
      <c r="K33" s="25"/>
      <c r="L33" s="28">
        <v>16</v>
      </c>
      <c r="M33" s="28">
        <v>16</v>
      </c>
      <c r="N33" s="25"/>
      <c r="O33" s="28"/>
      <c r="P33" s="28"/>
      <c r="Q33" s="25"/>
      <c r="R33" s="28"/>
      <c r="S33" s="28"/>
      <c r="T33" s="25"/>
      <c r="U33" s="28"/>
      <c r="V33" s="28"/>
      <c r="W33" s="59">
        <f t="shared" si="0"/>
        <v>0</v>
      </c>
      <c r="X33" s="30">
        <f t="shared" si="0"/>
        <v>16</v>
      </c>
      <c r="Y33" s="30">
        <f t="shared" si="0"/>
        <v>16</v>
      </c>
      <c r="Z33" s="57"/>
    </row>
    <row r="34" spans="1:26" ht="12.75">
      <c r="A34" s="24">
        <v>2</v>
      </c>
      <c r="B34" s="25" t="s">
        <v>46</v>
      </c>
      <c r="C34" s="24" t="s">
        <v>40</v>
      </c>
      <c r="D34" s="54">
        <v>86.631</v>
      </c>
      <c r="E34" s="71">
        <v>0.98565</v>
      </c>
      <c r="F34" s="54">
        <v>50.29765</v>
      </c>
      <c r="G34" s="54">
        <v>1630.98565</v>
      </c>
      <c r="H34" s="55"/>
      <c r="I34" s="28">
        <v>0</v>
      </c>
      <c r="J34" s="28">
        <v>0</v>
      </c>
      <c r="K34" s="25"/>
      <c r="L34" s="28"/>
      <c r="M34" s="28"/>
      <c r="N34" s="25"/>
      <c r="O34" s="28">
        <v>15</v>
      </c>
      <c r="P34" s="28">
        <v>70</v>
      </c>
      <c r="Q34" s="25"/>
      <c r="R34" s="28">
        <v>0</v>
      </c>
      <c r="S34" s="28">
        <v>0</v>
      </c>
      <c r="T34" s="25"/>
      <c r="U34" s="28">
        <v>0</v>
      </c>
      <c r="V34" s="72">
        <v>10.766</v>
      </c>
      <c r="W34" s="59">
        <f t="shared" si="0"/>
        <v>0.98565</v>
      </c>
      <c r="X34" s="59">
        <f t="shared" si="0"/>
        <v>65.29765</v>
      </c>
      <c r="Y34" s="59">
        <f t="shared" si="0"/>
        <v>1711.7516500000002</v>
      </c>
      <c r="Z34" s="57"/>
    </row>
    <row r="35" spans="1:26" ht="12.75">
      <c r="A35" s="24">
        <v>3</v>
      </c>
      <c r="B35" s="25" t="s">
        <v>47</v>
      </c>
      <c r="C35" s="24" t="s">
        <v>40</v>
      </c>
      <c r="D35" s="54">
        <v>71.631</v>
      </c>
      <c r="E35" s="24"/>
      <c r="F35" s="71">
        <v>48.569</v>
      </c>
      <c r="G35" s="54">
        <v>1629.257</v>
      </c>
      <c r="H35" s="55"/>
      <c r="I35" s="28">
        <v>0</v>
      </c>
      <c r="J35" s="28">
        <v>0</v>
      </c>
      <c r="K35" s="25"/>
      <c r="L35" s="28">
        <v>0</v>
      </c>
      <c r="M35" s="28">
        <v>0</v>
      </c>
      <c r="N35" s="73">
        <v>8.20363</v>
      </c>
      <c r="O35" s="72">
        <v>8.59299</v>
      </c>
      <c r="P35" s="72">
        <v>63.59263</v>
      </c>
      <c r="Q35" s="25"/>
      <c r="R35" s="28">
        <v>0</v>
      </c>
      <c r="S35" s="28">
        <v>0</v>
      </c>
      <c r="T35" s="25"/>
      <c r="U35" s="28">
        <v>0</v>
      </c>
      <c r="V35" s="72">
        <v>10.766</v>
      </c>
      <c r="W35" s="59">
        <f t="shared" si="0"/>
        <v>8.20363</v>
      </c>
      <c r="X35" s="59">
        <f t="shared" si="0"/>
        <v>57.16199</v>
      </c>
      <c r="Y35" s="59">
        <f t="shared" si="0"/>
        <v>1703.61563</v>
      </c>
      <c r="Z35" s="57"/>
    </row>
    <row r="36" spans="1:26" s="86" customFormat="1" ht="25.5">
      <c r="A36" s="74" t="s">
        <v>24</v>
      </c>
      <c r="B36" s="75" t="s">
        <v>48</v>
      </c>
      <c r="C36" s="76" t="s">
        <v>40</v>
      </c>
      <c r="D36" s="77"/>
      <c r="E36" s="78"/>
      <c r="F36" s="79">
        <v>48.398</v>
      </c>
      <c r="G36" s="80">
        <v>132.789</v>
      </c>
      <c r="H36" s="81"/>
      <c r="I36" s="82">
        <v>0</v>
      </c>
      <c r="J36" s="82">
        <v>0</v>
      </c>
      <c r="K36" s="83"/>
      <c r="L36" s="82">
        <v>0</v>
      </c>
      <c r="M36" s="82">
        <v>0</v>
      </c>
      <c r="N36" s="83"/>
      <c r="O36" s="84"/>
      <c r="P36" s="82"/>
      <c r="Q36" s="83"/>
      <c r="R36" s="82">
        <v>0</v>
      </c>
      <c r="S36" s="82">
        <v>0</v>
      </c>
      <c r="T36" s="83"/>
      <c r="U36" s="82">
        <v>0</v>
      </c>
      <c r="V36" s="82">
        <v>0</v>
      </c>
      <c r="W36" s="56">
        <f>T36+Q36+N36+K36+H36+E36</f>
        <v>0</v>
      </c>
      <c r="X36" s="85">
        <f>U36+R36+O36+L36+I36+F36</f>
        <v>48.398</v>
      </c>
      <c r="Y36" s="85">
        <f>V36+S36+P36+M36+J36+G36</f>
        <v>132.789</v>
      </c>
      <c r="Z36" s="83"/>
    </row>
    <row r="37" spans="1:26" ht="12.75">
      <c r="A37" s="24">
        <v>4</v>
      </c>
      <c r="B37" s="25" t="s">
        <v>49</v>
      </c>
      <c r="C37" s="24" t="s">
        <v>40</v>
      </c>
      <c r="D37" s="26">
        <v>16</v>
      </c>
      <c r="E37" s="24"/>
      <c r="F37" s="87">
        <f>F33+F34-F35</f>
        <v>1.7286499999999947</v>
      </c>
      <c r="G37" s="87">
        <f>G33+G34-G35</f>
        <v>1.728650000000016</v>
      </c>
      <c r="H37" s="87"/>
      <c r="I37" s="87">
        <v>0</v>
      </c>
      <c r="J37" s="87">
        <v>0</v>
      </c>
      <c r="K37" s="88">
        <f>K33+K34-K35</f>
        <v>0</v>
      </c>
      <c r="L37" s="88">
        <f>L33+L34-L35</f>
        <v>16</v>
      </c>
      <c r="M37" s="88">
        <f>M33+M34-M35</f>
        <v>16</v>
      </c>
      <c r="N37" s="87"/>
      <c r="O37" s="72">
        <f>O33+O34-O35</f>
        <v>6.40701</v>
      </c>
      <c r="P37" s="87">
        <f>P33+P34-P35</f>
        <v>6.40737</v>
      </c>
      <c r="Q37" s="87"/>
      <c r="R37" s="87">
        <v>0</v>
      </c>
      <c r="S37" s="87">
        <v>0</v>
      </c>
      <c r="T37" s="87"/>
      <c r="U37" s="87">
        <v>0</v>
      </c>
      <c r="V37" s="87">
        <f>V33+V34-V35</f>
        <v>0</v>
      </c>
      <c r="W37" s="59"/>
      <c r="X37" s="59">
        <f t="shared" si="0"/>
        <v>24.135659999999994</v>
      </c>
      <c r="Y37" s="59">
        <f t="shared" si="0"/>
        <v>24.136020000000016</v>
      </c>
      <c r="Z37" s="89"/>
    </row>
    <row r="38" spans="1:26" s="16" customFormat="1" ht="13.5">
      <c r="A38" s="90" t="s">
        <v>50</v>
      </c>
      <c r="B38" s="91" t="s">
        <v>51</v>
      </c>
      <c r="C38" s="90"/>
      <c r="D38" s="92"/>
      <c r="E38" s="91"/>
      <c r="F38" s="92"/>
      <c r="G38" s="92"/>
      <c r="H38" s="93"/>
      <c r="I38" s="94"/>
      <c r="J38" s="94"/>
      <c r="K38" s="91"/>
      <c r="L38" s="94"/>
      <c r="M38" s="94"/>
      <c r="N38" s="91"/>
      <c r="O38" s="94"/>
      <c r="P38" s="94"/>
      <c r="Q38" s="91"/>
      <c r="R38" s="94"/>
      <c r="S38" s="94"/>
      <c r="T38" s="91"/>
      <c r="U38" s="94"/>
      <c r="V38" s="94"/>
      <c r="W38" s="22">
        <f t="shared" si="0"/>
        <v>0</v>
      </c>
      <c r="X38" s="22">
        <f t="shared" si="0"/>
        <v>0</v>
      </c>
      <c r="Y38" s="22">
        <f t="shared" si="0"/>
        <v>0</v>
      </c>
      <c r="Z38" s="95"/>
    </row>
    <row r="39" spans="1:26" s="16" customFormat="1" ht="41.25" customHeight="1">
      <c r="A39" s="90">
        <v>1</v>
      </c>
      <c r="B39" s="96" t="s">
        <v>52</v>
      </c>
      <c r="C39" s="90" t="s">
        <v>53</v>
      </c>
      <c r="D39" s="92"/>
      <c r="E39" s="91">
        <v>0</v>
      </c>
      <c r="F39" s="97">
        <f aca="true" t="shared" si="1" ref="F39:Y41">F42+F45+F51</f>
        <v>4</v>
      </c>
      <c r="G39" s="97">
        <f t="shared" si="1"/>
        <v>52</v>
      </c>
      <c r="H39" s="97">
        <f t="shared" si="1"/>
        <v>1</v>
      </c>
      <c r="I39" s="97">
        <f t="shared" si="1"/>
        <v>2</v>
      </c>
      <c r="J39" s="97">
        <f t="shared" si="1"/>
        <v>36</v>
      </c>
      <c r="K39" s="97">
        <f t="shared" si="1"/>
        <v>0</v>
      </c>
      <c r="L39" s="97">
        <f t="shared" si="1"/>
        <v>0</v>
      </c>
      <c r="M39" s="97">
        <f t="shared" si="1"/>
        <v>0</v>
      </c>
      <c r="N39" s="97">
        <f t="shared" si="1"/>
        <v>0</v>
      </c>
      <c r="O39" s="97">
        <f t="shared" si="1"/>
        <v>0</v>
      </c>
      <c r="P39" s="97">
        <f t="shared" si="1"/>
        <v>0</v>
      </c>
      <c r="Q39" s="97">
        <f t="shared" si="1"/>
        <v>0</v>
      </c>
      <c r="R39" s="97">
        <f t="shared" si="1"/>
        <v>0</v>
      </c>
      <c r="S39" s="97">
        <f t="shared" si="1"/>
        <v>1</v>
      </c>
      <c r="T39" s="97">
        <f t="shared" si="1"/>
        <v>0</v>
      </c>
      <c r="U39" s="97">
        <f t="shared" si="1"/>
        <v>0</v>
      </c>
      <c r="V39" s="97">
        <f t="shared" si="1"/>
        <v>4</v>
      </c>
      <c r="W39" s="97">
        <f t="shared" si="1"/>
        <v>1</v>
      </c>
      <c r="X39" s="97">
        <f t="shared" si="1"/>
        <v>6</v>
      </c>
      <c r="Y39" s="97">
        <f t="shared" si="1"/>
        <v>93</v>
      </c>
      <c r="Z39" s="96"/>
    </row>
    <row r="40" spans="1:26" s="102" customFormat="1" ht="13.5">
      <c r="A40" s="31" t="s">
        <v>24</v>
      </c>
      <c r="B40" s="98" t="s">
        <v>54</v>
      </c>
      <c r="C40" s="78" t="s">
        <v>40</v>
      </c>
      <c r="D40" s="99"/>
      <c r="E40" s="85"/>
      <c r="F40" s="99">
        <f t="shared" si="1"/>
        <v>105.447</v>
      </c>
      <c r="G40" s="99">
        <f t="shared" si="1"/>
        <v>1222.47</v>
      </c>
      <c r="H40" s="100">
        <f t="shared" si="1"/>
        <v>12</v>
      </c>
      <c r="I40" s="100">
        <f t="shared" si="1"/>
        <v>15</v>
      </c>
      <c r="J40" s="99">
        <f t="shared" si="1"/>
        <v>664.433</v>
      </c>
      <c r="K40" s="99">
        <f t="shared" si="1"/>
        <v>0</v>
      </c>
      <c r="L40" s="99">
        <f t="shared" si="1"/>
        <v>0</v>
      </c>
      <c r="M40" s="99">
        <f t="shared" si="1"/>
        <v>0</v>
      </c>
      <c r="N40" s="99">
        <f t="shared" si="1"/>
        <v>0</v>
      </c>
      <c r="O40" s="99">
        <f t="shared" si="1"/>
        <v>0</v>
      </c>
      <c r="P40" s="99">
        <f t="shared" si="1"/>
        <v>0</v>
      </c>
      <c r="Q40" s="99">
        <f t="shared" si="1"/>
        <v>0</v>
      </c>
      <c r="R40" s="99">
        <f t="shared" si="1"/>
        <v>0</v>
      </c>
      <c r="S40" s="99">
        <f t="shared" si="1"/>
        <v>1306.031</v>
      </c>
      <c r="T40" s="99">
        <f t="shared" si="1"/>
        <v>0</v>
      </c>
      <c r="U40" s="99">
        <f t="shared" si="1"/>
        <v>0</v>
      </c>
      <c r="V40" s="101">
        <f t="shared" si="1"/>
        <v>193.5</v>
      </c>
      <c r="W40" s="100">
        <f t="shared" si="1"/>
        <v>12</v>
      </c>
      <c r="X40" s="99">
        <f t="shared" si="1"/>
        <v>120.447</v>
      </c>
      <c r="Y40" s="99">
        <f t="shared" si="1"/>
        <v>3386.4339999999997</v>
      </c>
      <c r="Z40" s="43"/>
    </row>
    <row r="41" spans="1:26" s="102" customFormat="1" ht="13.5">
      <c r="A41" s="31" t="s">
        <v>24</v>
      </c>
      <c r="B41" s="98" t="s">
        <v>55</v>
      </c>
      <c r="C41" s="78" t="s">
        <v>40</v>
      </c>
      <c r="D41" s="99"/>
      <c r="E41" s="85"/>
      <c r="F41" s="99">
        <f t="shared" si="1"/>
        <v>21.878</v>
      </c>
      <c r="G41" s="99">
        <f t="shared" si="1"/>
        <v>575.424</v>
      </c>
      <c r="H41" s="100">
        <f t="shared" si="1"/>
        <v>0</v>
      </c>
      <c r="I41" s="100">
        <f t="shared" si="1"/>
        <v>0</v>
      </c>
      <c r="J41" s="99">
        <f t="shared" si="1"/>
        <v>425.002</v>
      </c>
      <c r="K41" s="99">
        <f t="shared" si="1"/>
        <v>0</v>
      </c>
      <c r="L41" s="99">
        <f t="shared" si="1"/>
        <v>0</v>
      </c>
      <c r="M41" s="99">
        <f t="shared" si="1"/>
        <v>0</v>
      </c>
      <c r="N41" s="99">
        <f t="shared" si="1"/>
        <v>0</v>
      </c>
      <c r="O41" s="99">
        <f t="shared" si="1"/>
        <v>0</v>
      </c>
      <c r="P41" s="99">
        <f t="shared" si="1"/>
        <v>0</v>
      </c>
      <c r="Q41" s="99">
        <f t="shared" si="1"/>
        <v>0</v>
      </c>
      <c r="R41" s="99">
        <f t="shared" si="1"/>
        <v>0</v>
      </c>
      <c r="S41" s="99">
        <f t="shared" si="1"/>
        <v>632.808</v>
      </c>
      <c r="T41" s="99">
        <f t="shared" si="1"/>
        <v>0</v>
      </c>
      <c r="U41" s="99">
        <f t="shared" si="1"/>
        <v>0</v>
      </c>
      <c r="V41" s="100">
        <f t="shared" si="1"/>
        <v>8</v>
      </c>
      <c r="W41" s="99">
        <f t="shared" si="1"/>
        <v>0</v>
      </c>
      <c r="X41" s="99">
        <f t="shared" si="1"/>
        <v>21.878</v>
      </c>
      <c r="Y41" s="99">
        <f t="shared" si="1"/>
        <v>1641.234</v>
      </c>
      <c r="Z41" s="43"/>
    </row>
    <row r="42" spans="1:26" s="105" customFormat="1" ht="12.75">
      <c r="A42" s="103">
        <v>2</v>
      </c>
      <c r="B42" s="63" t="s">
        <v>56</v>
      </c>
      <c r="C42" s="62" t="s">
        <v>53</v>
      </c>
      <c r="D42" s="29"/>
      <c r="E42" s="65"/>
      <c r="F42" s="65">
        <v>4</v>
      </c>
      <c r="G42" s="65">
        <v>19</v>
      </c>
      <c r="H42" s="65">
        <v>1</v>
      </c>
      <c r="I42" s="65">
        <v>2</v>
      </c>
      <c r="J42" s="65">
        <v>10</v>
      </c>
      <c r="K42" s="67"/>
      <c r="L42" s="66"/>
      <c r="M42" s="66"/>
      <c r="N42" s="67"/>
      <c r="O42" s="66"/>
      <c r="P42" s="66"/>
      <c r="Q42" s="67"/>
      <c r="R42" s="66">
        <v>0</v>
      </c>
      <c r="S42" s="66">
        <v>1</v>
      </c>
      <c r="T42" s="67"/>
      <c r="U42" s="66"/>
      <c r="V42" s="66">
        <v>3</v>
      </c>
      <c r="W42" s="104">
        <f t="shared" si="0"/>
        <v>1</v>
      </c>
      <c r="X42" s="104">
        <f t="shared" si="0"/>
        <v>6</v>
      </c>
      <c r="Y42" s="104">
        <f t="shared" si="0"/>
        <v>33</v>
      </c>
      <c r="Z42" s="64"/>
    </row>
    <row r="43" spans="1:26" s="111" customFormat="1" ht="12.75">
      <c r="A43" s="31" t="s">
        <v>24</v>
      </c>
      <c r="B43" s="98" t="s">
        <v>57</v>
      </c>
      <c r="C43" s="78" t="s">
        <v>40</v>
      </c>
      <c r="D43" s="80"/>
      <c r="E43" s="106"/>
      <c r="F43" s="107">
        <v>105.447</v>
      </c>
      <c r="G43" s="107">
        <v>493.956</v>
      </c>
      <c r="H43" s="106">
        <v>12</v>
      </c>
      <c r="I43" s="106">
        <v>15</v>
      </c>
      <c r="J43" s="107">
        <v>114.057</v>
      </c>
      <c r="K43" s="98"/>
      <c r="L43" s="82"/>
      <c r="M43" s="82"/>
      <c r="N43" s="98"/>
      <c r="O43" s="82"/>
      <c r="P43" s="82"/>
      <c r="Q43" s="98"/>
      <c r="R43" s="82">
        <v>0</v>
      </c>
      <c r="S43" s="84">
        <v>1306.031</v>
      </c>
      <c r="T43" s="98"/>
      <c r="U43" s="108"/>
      <c r="V43" s="109">
        <v>181.5</v>
      </c>
      <c r="W43" s="110">
        <f t="shared" si="0"/>
        <v>12</v>
      </c>
      <c r="X43" s="85">
        <f t="shared" si="0"/>
        <v>120.447</v>
      </c>
      <c r="Y43" s="85">
        <f t="shared" si="0"/>
        <v>2095.544</v>
      </c>
      <c r="Z43" s="80"/>
    </row>
    <row r="44" spans="1:26" s="111" customFormat="1" ht="12.75">
      <c r="A44" s="31" t="s">
        <v>24</v>
      </c>
      <c r="B44" s="98" t="s">
        <v>55</v>
      </c>
      <c r="C44" s="78" t="s">
        <v>40</v>
      </c>
      <c r="D44" s="79"/>
      <c r="E44" s="106"/>
      <c r="F44" s="112">
        <v>21.878</v>
      </c>
      <c r="G44" s="107">
        <v>61.809</v>
      </c>
      <c r="H44" s="106"/>
      <c r="I44" s="82"/>
      <c r="J44" s="82"/>
      <c r="K44" s="98"/>
      <c r="L44" s="82"/>
      <c r="M44" s="82"/>
      <c r="N44" s="98"/>
      <c r="O44" s="82"/>
      <c r="P44" s="82"/>
      <c r="Q44" s="98"/>
      <c r="R44" s="84">
        <v>0</v>
      </c>
      <c r="S44" s="84">
        <v>632.808</v>
      </c>
      <c r="T44" s="98"/>
      <c r="U44" s="82"/>
      <c r="V44" s="82"/>
      <c r="W44" s="110">
        <f t="shared" si="0"/>
        <v>0</v>
      </c>
      <c r="X44" s="85">
        <f t="shared" si="0"/>
        <v>21.878</v>
      </c>
      <c r="Y44" s="85">
        <f t="shared" si="0"/>
        <v>694.617</v>
      </c>
      <c r="Z44" s="80"/>
    </row>
    <row r="45" spans="1:26" s="105" customFormat="1" ht="12.75">
      <c r="A45" s="62">
        <v>3</v>
      </c>
      <c r="B45" s="67" t="s">
        <v>58</v>
      </c>
      <c r="C45" s="62" t="s">
        <v>53</v>
      </c>
      <c r="D45" s="29"/>
      <c r="E45" s="65"/>
      <c r="F45" s="65"/>
      <c r="G45" s="65">
        <v>25</v>
      </c>
      <c r="H45" s="67"/>
      <c r="I45" s="65"/>
      <c r="J45" s="29">
        <v>20</v>
      </c>
      <c r="K45" s="67"/>
      <c r="L45" s="66"/>
      <c r="M45" s="66"/>
      <c r="N45" s="67"/>
      <c r="O45" s="66"/>
      <c r="P45" s="66"/>
      <c r="Q45" s="67"/>
      <c r="R45" s="66"/>
      <c r="S45" s="66"/>
      <c r="T45" s="67"/>
      <c r="U45" s="66"/>
      <c r="V45" s="66">
        <v>1</v>
      </c>
      <c r="W45" s="104">
        <f t="shared" si="0"/>
        <v>0</v>
      </c>
      <c r="X45" s="104">
        <f t="shared" si="0"/>
        <v>0</v>
      </c>
      <c r="Y45" s="104">
        <f t="shared" si="0"/>
        <v>46</v>
      </c>
      <c r="Z45" s="64"/>
    </row>
    <row r="46" spans="1:26" s="111" customFormat="1" ht="12.75">
      <c r="A46" s="113" t="s">
        <v>24</v>
      </c>
      <c r="B46" s="114" t="s">
        <v>57</v>
      </c>
      <c r="C46" s="115" t="s">
        <v>40</v>
      </c>
      <c r="D46" s="116"/>
      <c r="E46" s="117"/>
      <c r="F46" s="107"/>
      <c r="G46" s="118">
        <v>680.241</v>
      </c>
      <c r="H46" s="119"/>
      <c r="I46" s="118"/>
      <c r="J46" s="119">
        <v>386.319</v>
      </c>
      <c r="K46" s="114"/>
      <c r="L46" s="120"/>
      <c r="M46" s="120"/>
      <c r="N46" s="114"/>
      <c r="O46" s="120"/>
      <c r="P46" s="120"/>
      <c r="Q46" s="114"/>
      <c r="R46" s="120"/>
      <c r="S46" s="120"/>
      <c r="T46" s="114"/>
      <c r="U46" s="120"/>
      <c r="V46" s="120">
        <v>12</v>
      </c>
      <c r="W46" s="121">
        <f t="shared" si="0"/>
        <v>0</v>
      </c>
      <c r="X46" s="122">
        <f t="shared" si="0"/>
        <v>0</v>
      </c>
      <c r="Y46" s="85">
        <f t="shared" si="0"/>
        <v>1078.56</v>
      </c>
      <c r="Z46" s="123"/>
    </row>
    <row r="47" spans="1:26" s="111" customFormat="1" ht="12.75">
      <c r="A47" s="113" t="s">
        <v>24</v>
      </c>
      <c r="B47" s="114" t="s">
        <v>55</v>
      </c>
      <c r="C47" s="115" t="s">
        <v>40</v>
      </c>
      <c r="D47" s="124"/>
      <c r="E47" s="117"/>
      <c r="F47" s="107"/>
      <c r="G47" s="118">
        <v>487.653</v>
      </c>
      <c r="H47" s="119"/>
      <c r="I47" s="118"/>
      <c r="J47" s="119">
        <v>333.642</v>
      </c>
      <c r="K47" s="114"/>
      <c r="L47" s="120"/>
      <c r="M47" s="120"/>
      <c r="N47" s="114"/>
      <c r="O47" s="120"/>
      <c r="P47" s="120"/>
      <c r="Q47" s="114"/>
      <c r="R47" s="120"/>
      <c r="S47" s="120"/>
      <c r="T47" s="114"/>
      <c r="U47" s="120"/>
      <c r="V47" s="120">
        <v>8</v>
      </c>
      <c r="W47" s="121">
        <f t="shared" si="0"/>
        <v>0</v>
      </c>
      <c r="X47" s="122">
        <f t="shared" si="0"/>
        <v>0</v>
      </c>
      <c r="Y47" s="85">
        <f t="shared" si="0"/>
        <v>829.2950000000001</v>
      </c>
      <c r="Z47" s="123"/>
    </row>
    <row r="48" spans="1:26" s="111" customFormat="1" ht="12.75">
      <c r="A48" s="113" t="s">
        <v>24</v>
      </c>
      <c r="B48" s="114" t="s">
        <v>59</v>
      </c>
      <c r="C48" s="115" t="s">
        <v>40</v>
      </c>
      <c r="D48" s="123"/>
      <c r="E48" s="117"/>
      <c r="F48" s="118"/>
      <c r="G48" s="125" t="s">
        <v>60</v>
      </c>
      <c r="H48" s="118"/>
      <c r="I48" s="126"/>
      <c r="J48" s="125" t="s">
        <v>60</v>
      </c>
      <c r="K48" s="114"/>
      <c r="L48" s="120"/>
      <c r="M48" s="120"/>
      <c r="N48" s="114"/>
      <c r="O48" s="120"/>
      <c r="P48" s="120"/>
      <c r="Q48" s="114"/>
      <c r="R48" s="120"/>
      <c r="S48" s="120"/>
      <c r="T48" s="114"/>
      <c r="U48" s="120"/>
      <c r="V48" s="127" t="s">
        <v>60</v>
      </c>
      <c r="W48" s="121">
        <f t="shared" si="0"/>
        <v>0</v>
      </c>
      <c r="X48" s="122">
        <f t="shared" si="0"/>
        <v>0</v>
      </c>
      <c r="Y48" s="128" t="s">
        <v>60</v>
      </c>
      <c r="Z48" s="123"/>
    </row>
    <row r="49" spans="1:26" s="111" customFormat="1" ht="12.75">
      <c r="A49" s="113" t="s">
        <v>24</v>
      </c>
      <c r="B49" s="114" t="s">
        <v>61</v>
      </c>
      <c r="C49" s="115" t="s">
        <v>62</v>
      </c>
      <c r="D49" s="129"/>
      <c r="E49" s="114"/>
      <c r="F49" s="129"/>
      <c r="G49" s="130">
        <v>1365</v>
      </c>
      <c r="H49" s="118"/>
      <c r="I49" s="120"/>
      <c r="J49" s="130">
        <v>1279</v>
      </c>
      <c r="K49" s="114"/>
      <c r="L49" s="120"/>
      <c r="M49" s="120"/>
      <c r="N49" s="114"/>
      <c r="O49" s="120"/>
      <c r="P49" s="120"/>
      <c r="Q49" s="114"/>
      <c r="R49" s="120"/>
      <c r="S49" s="120"/>
      <c r="T49" s="114"/>
      <c r="U49" s="120"/>
      <c r="V49" s="131">
        <v>16</v>
      </c>
      <c r="W49" s="121">
        <f t="shared" si="0"/>
        <v>0</v>
      </c>
      <c r="X49" s="122">
        <f t="shared" si="0"/>
        <v>0</v>
      </c>
      <c r="Y49" s="110">
        <f t="shared" si="0"/>
        <v>2660</v>
      </c>
      <c r="Z49" s="123"/>
    </row>
    <row r="50" spans="1:26" s="111" customFormat="1" ht="12.75">
      <c r="A50" s="113" t="s">
        <v>24</v>
      </c>
      <c r="B50" s="114" t="s">
        <v>63</v>
      </c>
      <c r="C50" s="115" t="s">
        <v>40</v>
      </c>
      <c r="D50" s="116"/>
      <c r="E50" s="114"/>
      <c r="F50" s="123"/>
      <c r="G50" s="125" t="s">
        <v>60</v>
      </c>
      <c r="H50" s="118"/>
      <c r="I50" s="126"/>
      <c r="J50" s="125" t="s">
        <v>60</v>
      </c>
      <c r="K50" s="114"/>
      <c r="L50" s="120"/>
      <c r="M50" s="120"/>
      <c r="N50" s="114"/>
      <c r="O50" s="120"/>
      <c r="P50" s="120"/>
      <c r="Q50" s="114"/>
      <c r="R50" s="120"/>
      <c r="S50" s="120"/>
      <c r="T50" s="114"/>
      <c r="U50" s="132"/>
      <c r="V50" s="127" t="s">
        <v>60</v>
      </c>
      <c r="W50" s="121">
        <f t="shared" si="0"/>
        <v>0</v>
      </c>
      <c r="X50" s="122">
        <f t="shared" si="0"/>
        <v>0</v>
      </c>
      <c r="Y50" s="133" t="s">
        <v>60</v>
      </c>
      <c r="Z50" s="123"/>
    </row>
    <row r="51" spans="1:26" s="105" customFormat="1" ht="12.75">
      <c r="A51" s="62">
        <v>4</v>
      </c>
      <c r="B51" s="67" t="s">
        <v>64</v>
      </c>
      <c r="C51" s="62"/>
      <c r="D51" s="29"/>
      <c r="E51" s="67"/>
      <c r="F51" s="64"/>
      <c r="G51" s="134">
        <v>8</v>
      </c>
      <c r="H51" s="135"/>
      <c r="I51" s="136"/>
      <c r="J51" s="134">
        <v>6</v>
      </c>
      <c r="K51" s="67"/>
      <c r="L51" s="66"/>
      <c r="M51" s="66"/>
      <c r="N51" s="67"/>
      <c r="O51" s="66"/>
      <c r="P51" s="66"/>
      <c r="Q51" s="67"/>
      <c r="R51" s="66"/>
      <c r="S51" s="66"/>
      <c r="T51" s="67"/>
      <c r="U51" s="137"/>
      <c r="V51" s="137"/>
      <c r="W51" s="121">
        <f t="shared" si="0"/>
        <v>0</v>
      </c>
      <c r="X51" s="122">
        <f t="shared" si="0"/>
        <v>0</v>
      </c>
      <c r="Y51" s="104">
        <f t="shared" si="0"/>
        <v>14</v>
      </c>
      <c r="Z51" s="64"/>
    </row>
    <row r="52" spans="1:26" s="111" customFormat="1" ht="12.75">
      <c r="A52" s="31" t="s">
        <v>24</v>
      </c>
      <c r="B52" s="98" t="s">
        <v>57</v>
      </c>
      <c r="C52" s="115" t="s">
        <v>40</v>
      </c>
      <c r="D52" s="116"/>
      <c r="E52" s="114"/>
      <c r="F52" s="123"/>
      <c r="G52" s="125">
        <v>48.273</v>
      </c>
      <c r="H52" s="118"/>
      <c r="I52" s="126"/>
      <c r="J52" s="125">
        <v>164.057</v>
      </c>
      <c r="K52" s="114"/>
      <c r="L52" s="120"/>
      <c r="M52" s="120"/>
      <c r="N52" s="114"/>
      <c r="O52" s="120"/>
      <c r="P52" s="120"/>
      <c r="Q52" s="114"/>
      <c r="R52" s="120"/>
      <c r="S52" s="120"/>
      <c r="T52" s="114"/>
      <c r="U52" s="132"/>
      <c r="V52" s="132"/>
      <c r="W52" s="121">
        <f t="shared" si="0"/>
        <v>0</v>
      </c>
      <c r="X52" s="122">
        <f t="shared" si="0"/>
        <v>0</v>
      </c>
      <c r="Y52" s="85">
        <f t="shared" si="0"/>
        <v>212.32999999999998</v>
      </c>
      <c r="Z52" s="123"/>
    </row>
    <row r="53" spans="1:26" s="111" customFormat="1" ht="12.75">
      <c r="A53" s="31" t="s">
        <v>24</v>
      </c>
      <c r="B53" s="98" t="s">
        <v>55</v>
      </c>
      <c r="C53" s="115" t="s">
        <v>40</v>
      </c>
      <c r="D53" s="116"/>
      <c r="E53" s="114"/>
      <c r="F53" s="123"/>
      <c r="G53" s="125">
        <v>25.962</v>
      </c>
      <c r="H53" s="118"/>
      <c r="I53" s="126"/>
      <c r="J53" s="138">
        <v>91.36</v>
      </c>
      <c r="K53" s="114"/>
      <c r="L53" s="120"/>
      <c r="M53" s="120"/>
      <c r="N53" s="114"/>
      <c r="O53" s="120"/>
      <c r="P53" s="120"/>
      <c r="Q53" s="114"/>
      <c r="R53" s="120"/>
      <c r="S53" s="120"/>
      <c r="T53" s="114"/>
      <c r="U53" s="132"/>
      <c r="V53" s="132"/>
      <c r="W53" s="121">
        <f t="shared" si="0"/>
        <v>0</v>
      </c>
      <c r="X53" s="122">
        <f t="shared" si="0"/>
        <v>0</v>
      </c>
      <c r="Y53" s="85">
        <f t="shared" si="0"/>
        <v>117.322</v>
      </c>
      <c r="Z53" s="123"/>
    </row>
    <row r="54" spans="1:26" s="139" customFormat="1" ht="25.5">
      <c r="A54" s="90" t="s">
        <v>65</v>
      </c>
      <c r="B54" s="96" t="s">
        <v>66</v>
      </c>
      <c r="C54" s="90"/>
      <c r="D54" s="92"/>
      <c r="E54" s="91"/>
      <c r="F54" s="27"/>
      <c r="G54" s="27"/>
      <c r="H54" s="93"/>
      <c r="I54" s="28"/>
      <c r="J54" s="28"/>
      <c r="K54" s="91"/>
      <c r="L54" s="28"/>
      <c r="M54" s="28"/>
      <c r="N54" s="91"/>
      <c r="O54" s="28"/>
      <c r="P54" s="28"/>
      <c r="Q54" s="91"/>
      <c r="R54" s="28"/>
      <c r="S54" s="28"/>
      <c r="T54" s="91"/>
      <c r="U54" s="28"/>
      <c r="V54" s="28"/>
      <c r="W54" s="22"/>
      <c r="X54" s="22"/>
      <c r="Y54" s="22"/>
      <c r="Z54" s="54"/>
    </row>
    <row r="55" spans="1:26" s="105" customFormat="1" ht="12.75">
      <c r="A55" s="62">
        <v>1</v>
      </c>
      <c r="B55" s="63" t="s">
        <v>67</v>
      </c>
      <c r="C55" s="62" t="s">
        <v>68</v>
      </c>
      <c r="D55" s="65">
        <f>D56+D57</f>
        <v>263495</v>
      </c>
      <c r="E55" s="65">
        <f>E56+E57</f>
        <v>24180</v>
      </c>
      <c r="F55" s="65">
        <f>F56+F57</f>
        <v>160978</v>
      </c>
      <c r="G55" s="65">
        <f>G56+G57</f>
        <v>3813617</v>
      </c>
      <c r="H55" s="65"/>
      <c r="I55" s="66">
        <v>0</v>
      </c>
      <c r="J55" s="66">
        <v>0</v>
      </c>
      <c r="K55" s="67"/>
      <c r="L55" s="66">
        <v>0</v>
      </c>
      <c r="M55" s="66">
        <v>0</v>
      </c>
      <c r="N55" s="67"/>
      <c r="O55" s="66">
        <v>0</v>
      </c>
      <c r="P55" s="66">
        <v>0</v>
      </c>
      <c r="Q55" s="67"/>
      <c r="R55" s="66">
        <v>0</v>
      </c>
      <c r="S55" s="66">
        <v>0</v>
      </c>
      <c r="T55" s="67"/>
      <c r="U55" s="66">
        <v>0</v>
      </c>
      <c r="V55" s="66">
        <v>0</v>
      </c>
      <c r="W55" s="104">
        <f t="shared" si="0"/>
        <v>24180</v>
      </c>
      <c r="X55" s="104">
        <f t="shared" si="0"/>
        <v>160978</v>
      </c>
      <c r="Y55" s="104">
        <f t="shared" si="0"/>
        <v>3813617</v>
      </c>
      <c r="Z55" s="140"/>
    </row>
    <row r="56" spans="1:26" s="111" customFormat="1" ht="12.75">
      <c r="A56" s="113" t="s">
        <v>24</v>
      </c>
      <c r="B56" s="141" t="s">
        <v>69</v>
      </c>
      <c r="C56" s="115" t="s">
        <v>68</v>
      </c>
      <c r="D56" s="106">
        <v>130917</v>
      </c>
      <c r="E56" s="106">
        <v>11881</v>
      </c>
      <c r="F56" s="142">
        <v>80603</v>
      </c>
      <c r="G56" s="142">
        <v>1922632</v>
      </c>
      <c r="H56" s="65"/>
      <c r="I56" s="120">
        <v>0</v>
      </c>
      <c r="J56" s="120">
        <v>0</v>
      </c>
      <c r="K56" s="114"/>
      <c r="L56" s="120">
        <v>0</v>
      </c>
      <c r="M56" s="120">
        <v>0</v>
      </c>
      <c r="N56" s="114"/>
      <c r="O56" s="120">
        <v>0</v>
      </c>
      <c r="P56" s="120">
        <v>0</v>
      </c>
      <c r="Q56" s="114"/>
      <c r="R56" s="120">
        <v>0</v>
      </c>
      <c r="S56" s="120">
        <v>0</v>
      </c>
      <c r="T56" s="114"/>
      <c r="U56" s="120">
        <v>0</v>
      </c>
      <c r="V56" s="120">
        <v>0</v>
      </c>
      <c r="W56" s="121">
        <f t="shared" si="0"/>
        <v>11881</v>
      </c>
      <c r="X56" s="121">
        <f t="shared" si="0"/>
        <v>80603</v>
      </c>
      <c r="Y56" s="121">
        <f t="shared" si="0"/>
        <v>1922632</v>
      </c>
      <c r="Z56" s="129"/>
    </row>
    <row r="57" spans="1:26" s="111" customFormat="1" ht="12.75">
      <c r="A57" s="113" t="s">
        <v>24</v>
      </c>
      <c r="B57" s="114" t="s">
        <v>70</v>
      </c>
      <c r="C57" s="115" t="s">
        <v>68</v>
      </c>
      <c r="D57" s="106">
        <v>132578</v>
      </c>
      <c r="E57" s="106">
        <v>12299</v>
      </c>
      <c r="F57" s="142">
        <v>80375</v>
      </c>
      <c r="G57" s="142">
        <v>1890985</v>
      </c>
      <c r="H57" s="65"/>
      <c r="I57" s="120">
        <v>0</v>
      </c>
      <c r="J57" s="120">
        <v>0</v>
      </c>
      <c r="K57" s="114"/>
      <c r="L57" s="120">
        <v>0</v>
      </c>
      <c r="M57" s="120">
        <v>0</v>
      </c>
      <c r="N57" s="114"/>
      <c r="O57" s="120">
        <v>0</v>
      </c>
      <c r="P57" s="120">
        <v>0</v>
      </c>
      <c r="Q57" s="114"/>
      <c r="R57" s="120">
        <v>0</v>
      </c>
      <c r="S57" s="120">
        <v>0</v>
      </c>
      <c r="T57" s="114"/>
      <c r="U57" s="120">
        <v>0</v>
      </c>
      <c r="V57" s="120">
        <v>0</v>
      </c>
      <c r="W57" s="121">
        <f t="shared" si="0"/>
        <v>12299</v>
      </c>
      <c r="X57" s="121">
        <f t="shared" si="0"/>
        <v>80375</v>
      </c>
      <c r="Y57" s="121">
        <f t="shared" si="0"/>
        <v>1890985</v>
      </c>
      <c r="Z57" s="129"/>
    </row>
    <row r="58" spans="1:26" s="105" customFormat="1" ht="12.75">
      <c r="A58" s="62">
        <v>2</v>
      </c>
      <c r="B58" s="67" t="s">
        <v>71</v>
      </c>
      <c r="C58" s="62" t="s">
        <v>68</v>
      </c>
      <c r="D58" s="65">
        <f>D59+D60</f>
        <v>35412</v>
      </c>
      <c r="E58" s="65">
        <f>E59+E60</f>
        <v>3457</v>
      </c>
      <c r="F58" s="65">
        <f>F59+F60</f>
        <v>22676</v>
      </c>
      <c r="G58" s="65">
        <f>G59+G60</f>
        <v>449989</v>
      </c>
      <c r="H58" s="65"/>
      <c r="I58" s="66">
        <v>0</v>
      </c>
      <c r="J58" s="66">
        <v>0</v>
      </c>
      <c r="K58" s="67"/>
      <c r="L58" s="66">
        <v>0</v>
      </c>
      <c r="M58" s="66">
        <v>0</v>
      </c>
      <c r="N58" s="67"/>
      <c r="O58" s="66">
        <v>0</v>
      </c>
      <c r="P58" s="66">
        <v>0</v>
      </c>
      <c r="Q58" s="67"/>
      <c r="R58" s="66">
        <v>0</v>
      </c>
      <c r="S58" s="66">
        <v>0</v>
      </c>
      <c r="T58" s="67"/>
      <c r="U58" s="66">
        <v>0</v>
      </c>
      <c r="V58" s="66">
        <v>0</v>
      </c>
      <c r="W58" s="104">
        <f t="shared" si="0"/>
        <v>3457</v>
      </c>
      <c r="X58" s="104">
        <f t="shared" si="0"/>
        <v>22676</v>
      </c>
      <c r="Y58" s="104">
        <f t="shared" si="0"/>
        <v>449989</v>
      </c>
      <c r="Z58" s="140"/>
    </row>
    <row r="59" spans="1:26" s="111" customFormat="1" ht="12.75">
      <c r="A59" s="113" t="s">
        <v>24</v>
      </c>
      <c r="B59" s="141" t="s">
        <v>69</v>
      </c>
      <c r="C59" s="115" t="s">
        <v>68</v>
      </c>
      <c r="D59" s="106">
        <v>17723</v>
      </c>
      <c r="E59" s="106">
        <v>1744</v>
      </c>
      <c r="F59" s="142">
        <v>11595</v>
      </c>
      <c r="G59" s="142">
        <v>224619</v>
      </c>
      <c r="H59" s="65"/>
      <c r="I59" s="120">
        <v>0</v>
      </c>
      <c r="J59" s="120">
        <v>0</v>
      </c>
      <c r="K59" s="114"/>
      <c r="L59" s="120">
        <v>0</v>
      </c>
      <c r="M59" s="120">
        <v>0</v>
      </c>
      <c r="N59" s="114"/>
      <c r="O59" s="120">
        <v>0</v>
      </c>
      <c r="P59" s="120">
        <v>0</v>
      </c>
      <c r="Q59" s="114"/>
      <c r="R59" s="120">
        <v>0</v>
      </c>
      <c r="S59" s="120">
        <v>0</v>
      </c>
      <c r="T59" s="114"/>
      <c r="U59" s="120">
        <v>0</v>
      </c>
      <c r="V59" s="120">
        <v>0</v>
      </c>
      <c r="W59" s="121">
        <f t="shared" si="0"/>
        <v>1744</v>
      </c>
      <c r="X59" s="121">
        <f t="shared" si="0"/>
        <v>11595</v>
      </c>
      <c r="Y59" s="121">
        <f t="shared" si="0"/>
        <v>224619</v>
      </c>
      <c r="Z59" s="129"/>
    </row>
    <row r="60" spans="1:26" s="111" customFormat="1" ht="12.75">
      <c r="A60" s="113" t="s">
        <v>24</v>
      </c>
      <c r="B60" s="114" t="s">
        <v>70</v>
      </c>
      <c r="C60" s="115" t="s">
        <v>68</v>
      </c>
      <c r="D60" s="106">
        <v>17689</v>
      </c>
      <c r="E60" s="106">
        <v>1713</v>
      </c>
      <c r="F60" s="142">
        <v>11081</v>
      </c>
      <c r="G60" s="142">
        <v>225370</v>
      </c>
      <c r="H60" s="65"/>
      <c r="I60" s="120">
        <v>0</v>
      </c>
      <c r="J60" s="120">
        <v>0</v>
      </c>
      <c r="K60" s="114"/>
      <c r="L60" s="120">
        <v>0</v>
      </c>
      <c r="M60" s="120">
        <v>0</v>
      </c>
      <c r="N60" s="114"/>
      <c r="O60" s="120">
        <v>0</v>
      </c>
      <c r="P60" s="120">
        <v>0</v>
      </c>
      <c r="Q60" s="114"/>
      <c r="R60" s="120">
        <v>0</v>
      </c>
      <c r="S60" s="120">
        <v>0</v>
      </c>
      <c r="T60" s="114"/>
      <c r="U60" s="120">
        <v>0</v>
      </c>
      <c r="V60" s="120">
        <v>0</v>
      </c>
      <c r="W60" s="121">
        <f t="shared" si="0"/>
        <v>1713</v>
      </c>
      <c r="X60" s="121">
        <f t="shared" si="0"/>
        <v>11081</v>
      </c>
      <c r="Y60" s="121">
        <f t="shared" si="0"/>
        <v>225370</v>
      </c>
      <c r="Z60" s="129"/>
    </row>
    <row r="61" spans="1:26" s="105" customFormat="1" ht="12.75">
      <c r="A61" s="62">
        <v>3</v>
      </c>
      <c r="B61" s="67" t="s">
        <v>72</v>
      </c>
      <c r="C61" s="62" t="s">
        <v>73</v>
      </c>
      <c r="D61" s="143">
        <f>D62+D63</f>
        <v>212.654</v>
      </c>
      <c r="E61" s="143">
        <f>E62+E63</f>
        <v>15.142</v>
      </c>
      <c r="F61" s="143">
        <f>F62+F63</f>
        <v>118.953</v>
      </c>
      <c r="G61" s="143">
        <f>G62+G63</f>
        <v>1958.0739999999996</v>
      </c>
      <c r="H61" s="144"/>
      <c r="I61" s="66">
        <v>0</v>
      </c>
      <c r="J61" s="66">
        <v>0</v>
      </c>
      <c r="K61" s="67"/>
      <c r="L61" s="66">
        <v>0</v>
      </c>
      <c r="M61" s="66">
        <v>0</v>
      </c>
      <c r="N61" s="67"/>
      <c r="O61" s="66">
        <v>0</v>
      </c>
      <c r="P61" s="66">
        <v>0</v>
      </c>
      <c r="Q61" s="67"/>
      <c r="R61" s="66">
        <v>0</v>
      </c>
      <c r="S61" s="66">
        <v>0</v>
      </c>
      <c r="T61" s="67"/>
      <c r="U61" s="66">
        <v>0</v>
      </c>
      <c r="V61" s="66">
        <v>0</v>
      </c>
      <c r="W61" s="145">
        <f t="shared" si="0"/>
        <v>15.142</v>
      </c>
      <c r="X61" s="145">
        <f t="shared" si="0"/>
        <v>118.953</v>
      </c>
      <c r="Y61" s="145">
        <f t="shared" si="0"/>
        <v>1958.0739999999996</v>
      </c>
      <c r="Z61" s="64"/>
    </row>
    <row r="62" spans="1:26" s="111" customFormat="1" ht="12.75">
      <c r="A62" s="113" t="s">
        <v>24</v>
      </c>
      <c r="B62" s="114" t="s">
        <v>74</v>
      </c>
      <c r="C62" s="115" t="s">
        <v>73</v>
      </c>
      <c r="D62" s="146">
        <v>36.717</v>
      </c>
      <c r="E62" s="107">
        <v>5.888</v>
      </c>
      <c r="F62" s="80">
        <v>37.792</v>
      </c>
      <c r="G62" s="80">
        <v>649.8290000000001</v>
      </c>
      <c r="H62" s="144"/>
      <c r="I62" s="120">
        <v>0</v>
      </c>
      <c r="J62" s="120">
        <v>0</v>
      </c>
      <c r="K62" s="114"/>
      <c r="L62" s="120">
        <v>0</v>
      </c>
      <c r="M62" s="120">
        <v>0</v>
      </c>
      <c r="N62" s="114"/>
      <c r="O62" s="120">
        <v>0</v>
      </c>
      <c r="P62" s="120">
        <v>0</v>
      </c>
      <c r="Q62" s="114"/>
      <c r="R62" s="120">
        <v>0</v>
      </c>
      <c r="S62" s="120">
        <v>0</v>
      </c>
      <c r="T62" s="114"/>
      <c r="U62" s="120">
        <v>0</v>
      </c>
      <c r="V62" s="120">
        <v>0</v>
      </c>
      <c r="W62" s="122">
        <f t="shared" si="0"/>
        <v>5.888</v>
      </c>
      <c r="X62" s="122">
        <f t="shared" si="0"/>
        <v>37.792</v>
      </c>
      <c r="Y62" s="122">
        <f t="shared" si="0"/>
        <v>649.8290000000001</v>
      </c>
      <c r="Z62" s="123"/>
    </row>
    <row r="63" spans="1:26" s="111" customFormat="1" ht="12.75">
      <c r="A63" s="113" t="s">
        <v>24</v>
      </c>
      <c r="B63" s="114" t="s">
        <v>75</v>
      </c>
      <c r="C63" s="115" t="s">
        <v>73</v>
      </c>
      <c r="D63" s="146">
        <v>175.937</v>
      </c>
      <c r="E63" s="107">
        <v>9.254</v>
      </c>
      <c r="F63" s="80">
        <v>81.161</v>
      </c>
      <c r="G63" s="80">
        <v>1308.2449999999997</v>
      </c>
      <c r="H63" s="144"/>
      <c r="I63" s="120">
        <v>0</v>
      </c>
      <c r="J63" s="120">
        <v>0</v>
      </c>
      <c r="K63" s="114"/>
      <c r="L63" s="120">
        <v>0</v>
      </c>
      <c r="M63" s="120">
        <v>0</v>
      </c>
      <c r="N63" s="114"/>
      <c r="O63" s="120">
        <v>0</v>
      </c>
      <c r="P63" s="120">
        <v>0</v>
      </c>
      <c r="Q63" s="114"/>
      <c r="R63" s="120">
        <v>0</v>
      </c>
      <c r="S63" s="120">
        <v>0</v>
      </c>
      <c r="T63" s="114"/>
      <c r="U63" s="120">
        <v>0</v>
      </c>
      <c r="V63" s="120">
        <v>0</v>
      </c>
      <c r="W63" s="122">
        <f t="shared" si="0"/>
        <v>9.254</v>
      </c>
      <c r="X63" s="122">
        <f t="shared" si="0"/>
        <v>81.161</v>
      </c>
      <c r="Y63" s="122">
        <f t="shared" si="0"/>
        <v>1308.2449999999997</v>
      </c>
      <c r="Z63" s="123"/>
    </row>
    <row r="64" spans="1:26" s="139" customFormat="1" ht="25.5">
      <c r="A64" s="90">
        <v>4</v>
      </c>
      <c r="B64" s="96" t="s">
        <v>76</v>
      </c>
      <c r="C64" s="90" t="s">
        <v>40</v>
      </c>
      <c r="D64" s="147">
        <v>249.992</v>
      </c>
      <c r="E64" s="148">
        <v>13.201</v>
      </c>
      <c r="F64" s="95">
        <v>129.81</v>
      </c>
      <c r="G64" s="95">
        <v>2353.0080000000003</v>
      </c>
      <c r="H64" s="144"/>
      <c r="I64" s="94">
        <v>0</v>
      </c>
      <c r="J64" s="94">
        <v>0</v>
      </c>
      <c r="K64" s="91"/>
      <c r="L64" s="94">
        <v>0</v>
      </c>
      <c r="M64" s="94">
        <v>0</v>
      </c>
      <c r="N64" s="91"/>
      <c r="O64" s="94">
        <v>0</v>
      </c>
      <c r="P64" s="94">
        <v>0</v>
      </c>
      <c r="Q64" s="91"/>
      <c r="R64" s="94">
        <v>0</v>
      </c>
      <c r="S64" s="94">
        <v>0</v>
      </c>
      <c r="T64" s="91"/>
      <c r="U64" s="94">
        <v>0</v>
      </c>
      <c r="V64" s="94">
        <v>0</v>
      </c>
      <c r="W64" s="149">
        <f t="shared" si="0"/>
        <v>13.201</v>
      </c>
      <c r="X64" s="149">
        <f t="shared" si="0"/>
        <v>129.81</v>
      </c>
      <c r="Y64" s="149">
        <f t="shared" si="0"/>
        <v>2353.0080000000003</v>
      </c>
      <c r="Z64" s="150"/>
    </row>
    <row r="65" spans="1:26" s="159" customFormat="1" ht="25.5">
      <c r="A65" s="151"/>
      <c r="B65" s="152" t="s">
        <v>77</v>
      </c>
      <c r="C65" s="151" t="s">
        <v>40</v>
      </c>
      <c r="D65" s="153">
        <v>7.114</v>
      </c>
      <c r="E65" s="154">
        <v>0.886</v>
      </c>
      <c r="F65" s="77">
        <v>5.655</v>
      </c>
      <c r="G65" s="77">
        <v>22.746</v>
      </c>
      <c r="H65" s="144"/>
      <c r="I65" s="155">
        <v>0</v>
      </c>
      <c r="J65" s="155">
        <v>0</v>
      </c>
      <c r="K65" s="156"/>
      <c r="L65" s="155">
        <v>0</v>
      </c>
      <c r="M65" s="155">
        <v>0</v>
      </c>
      <c r="N65" s="156"/>
      <c r="O65" s="155">
        <v>0</v>
      </c>
      <c r="P65" s="155">
        <v>0</v>
      </c>
      <c r="Q65" s="156"/>
      <c r="R65" s="155">
        <v>0</v>
      </c>
      <c r="S65" s="155">
        <v>0</v>
      </c>
      <c r="T65" s="156"/>
      <c r="U65" s="155">
        <v>0</v>
      </c>
      <c r="V65" s="155">
        <v>0</v>
      </c>
      <c r="W65" s="157">
        <f t="shared" si="0"/>
        <v>0.886</v>
      </c>
      <c r="X65" s="157">
        <f t="shared" si="0"/>
        <v>5.655</v>
      </c>
      <c r="Y65" s="157">
        <f t="shared" si="0"/>
        <v>22.746</v>
      </c>
      <c r="Z65" s="158"/>
    </row>
    <row r="66" spans="1:26" s="69" customFormat="1" ht="13.5">
      <c r="A66" s="62" t="s">
        <v>78</v>
      </c>
      <c r="B66" s="67" t="s">
        <v>79</v>
      </c>
      <c r="C66" s="62"/>
      <c r="D66" s="29"/>
      <c r="E66" s="67"/>
      <c r="F66" s="29"/>
      <c r="G66" s="29"/>
      <c r="H66" s="65"/>
      <c r="I66" s="66"/>
      <c r="J66" s="66"/>
      <c r="K66" s="67"/>
      <c r="L66" s="66"/>
      <c r="M66" s="66"/>
      <c r="N66" s="67"/>
      <c r="O66" s="66"/>
      <c r="P66" s="66"/>
      <c r="Q66" s="67"/>
      <c r="R66" s="66"/>
      <c r="S66" s="66"/>
      <c r="T66" s="67"/>
      <c r="U66" s="66"/>
      <c r="V66" s="66"/>
      <c r="W66" s="22">
        <f t="shared" si="0"/>
        <v>0</v>
      </c>
      <c r="X66" s="22"/>
      <c r="Y66" s="22"/>
      <c r="Z66" s="91"/>
    </row>
    <row r="67" spans="1:26" s="69" customFormat="1" ht="13.5">
      <c r="A67" s="62">
        <v>1</v>
      </c>
      <c r="B67" s="63" t="s">
        <v>80</v>
      </c>
      <c r="C67" s="62" t="s">
        <v>81</v>
      </c>
      <c r="D67" s="29"/>
      <c r="E67" s="160"/>
      <c r="F67" s="29"/>
      <c r="G67" s="29"/>
      <c r="H67" s="65"/>
      <c r="I67" s="66"/>
      <c r="J67" s="66"/>
      <c r="K67" s="67"/>
      <c r="L67" s="66"/>
      <c r="M67" s="66"/>
      <c r="N67" s="67"/>
      <c r="O67" s="66"/>
      <c r="P67" s="66"/>
      <c r="Q67" s="67"/>
      <c r="R67" s="66"/>
      <c r="S67" s="66"/>
      <c r="T67" s="67"/>
      <c r="U67" s="66"/>
      <c r="V67" s="66"/>
      <c r="W67" s="22">
        <f t="shared" si="0"/>
        <v>0</v>
      </c>
      <c r="X67" s="104">
        <v>26</v>
      </c>
      <c r="Y67" s="22"/>
      <c r="Z67" s="91"/>
    </row>
    <row r="68" spans="1:26" s="170" customFormat="1" ht="12.75">
      <c r="A68" s="161" t="s">
        <v>24</v>
      </c>
      <c r="B68" s="162" t="s">
        <v>82</v>
      </c>
      <c r="C68" s="163" t="s">
        <v>81</v>
      </c>
      <c r="D68" s="164"/>
      <c r="E68" s="165"/>
      <c r="F68" s="164"/>
      <c r="G68" s="164"/>
      <c r="H68" s="166"/>
      <c r="I68" s="167"/>
      <c r="J68" s="167"/>
      <c r="K68" s="168"/>
      <c r="L68" s="167"/>
      <c r="M68" s="167"/>
      <c r="N68" s="168"/>
      <c r="O68" s="167"/>
      <c r="P68" s="167"/>
      <c r="Q68" s="168"/>
      <c r="R68" s="167"/>
      <c r="S68" s="167"/>
      <c r="T68" s="168"/>
      <c r="U68" s="167"/>
      <c r="V68" s="167"/>
      <c r="W68" s="121">
        <f t="shared" si="0"/>
        <v>0</v>
      </c>
      <c r="X68" s="121">
        <v>26</v>
      </c>
      <c r="Y68" s="121"/>
      <c r="Z68" s="169"/>
    </row>
    <row r="69" spans="1:26" s="179" customFormat="1" ht="12.75">
      <c r="A69" s="171" t="s">
        <v>24</v>
      </c>
      <c r="B69" s="172" t="s">
        <v>83</v>
      </c>
      <c r="C69" s="173" t="s">
        <v>81</v>
      </c>
      <c r="D69" s="174"/>
      <c r="E69" s="175"/>
      <c r="F69" s="174"/>
      <c r="G69" s="174"/>
      <c r="H69" s="176"/>
      <c r="I69" s="177"/>
      <c r="J69" s="177"/>
      <c r="K69" s="169"/>
      <c r="L69" s="177"/>
      <c r="M69" s="177"/>
      <c r="N69" s="169"/>
      <c r="O69" s="177"/>
      <c r="P69" s="177"/>
      <c r="Q69" s="169"/>
      <c r="R69" s="177"/>
      <c r="S69" s="177"/>
      <c r="T69" s="169"/>
      <c r="U69" s="177"/>
      <c r="V69" s="177"/>
      <c r="W69" s="178">
        <f t="shared" si="0"/>
        <v>0</v>
      </c>
      <c r="X69" s="178">
        <v>26</v>
      </c>
      <c r="Y69" s="178"/>
      <c r="Z69" s="172"/>
    </row>
    <row r="70" spans="1:26" s="69" customFormat="1" ht="13.5">
      <c r="A70" s="62">
        <v>2</v>
      </c>
      <c r="B70" s="67" t="s">
        <v>84</v>
      </c>
      <c r="C70" s="62" t="s">
        <v>85</v>
      </c>
      <c r="D70" s="29"/>
      <c r="E70" s="160"/>
      <c r="F70" s="29"/>
      <c r="G70" s="29"/>
      <c r="H70" s="65"/>
      <c r="I70" s="66"/>
      <c r="J70" s="66"/>
      <c r="K70" s="67"/>
      <c r="L70" s="66"/>
      <c r="M70" s="66"/>
      <c r="N70" s="67"/>
      <c r="O70" s="66"/>
      <c r="P70" s="66"/>
      <c r="Q70" s="67"/>
      <c r="R70" s="66"/>
      <c r="S70" s="66"/>
      <c r="T70" s="67"/>
      <c r="U70" s="66"/>
      <c r="V70" s="66"/>
      <c r="W70" s="22">
        <f t="shared" si="0"/>
        <v>0</v>
      </c>
      <c r="X70" s="22"/>
      <c r="Y70" s="22"/>
      <c r="Z70" s="91"/>
    </row>
    <row r="71" spans="1:26" s="69" customFormat="1" ht="13.5">
      <c r="A71" s="62">
        <v>3</v>
      </c>
      <c r="B71" s="67" t="s">
        <v>86</v>
      </c>
      <c r="C71" s="62"/>
      <c r="D71" s="29"/>
      <c r="E71" s="160"/>
      <c r="F71" s="29"/>
      <c r="G71" s="29"/>
      <c r="H71" s="65"/>
      <c r="I71" s="66"/>
      <c r="J71" s="66"/>
      <c r="K71" s="67"/>
      <c r="L71" s="66"/>
      <c r="M71" s="66"/>
      <c r="N71" s="67"/>
      <c r="O71" s="66"/>
      <c r="P71" s="66"/>
      <c r="Q71" s="67"/>
      <c r="R71" s="66"/>
      <c r="S71" s="66"/>
      <c r="T71" s="67"/>
      <c r="U71" s="66"/>
      <c r="V71" s="66"/>
      <c r="W71" s="22">
        <f t="shared" si="0"/>
        <v>0</v>
      </c>
      <c r="X71" s="104">
        <v>2</v>
      </c>
      <c r="Y71" s="22"/>
      <c r="Z71" s="91"/>
    </row>
    <row r="72" spans="1:26" s="170" customFormat="1" ht="12.75">
      <c r="A72" s="161" t="s">
        <v>24</v>
      </c>
      <c r="B72" s="162" t="s">
        <v>82</v>
      </c>
      <c r="C72" s="163" t="s">
        <v>87</v>
      </c>
      <c r="D72" s="164"/>
      <c r="E72" s="165"/>
      <c r="F72" s="164"/>
      <c r="G72" s="164"/>
      <c r="H72" s="166"/>
      <c r="I72" s="167"/>
      <c r="J72" s="167"/>
      <c r="K72" s="168"/>
      <c r="L72" s="167"/>
      <c r="M72" s="167"/>
      <c r="N72" s="168"/>
      <c r="O72" s="167"/>
      <c r="P72" s="167"/>
      <c r="Q72" s="168"/>
      <c r="R72" s="167"/>
      <c r="S72" s="167"/>
      <c r="T72" s="168"/>
      <c r="U72" s="167"/>
      <c r="V72" s="167"/>
      <c r="W72" s="121">
        <f t="shared" si="0"/>
        <v>0</v>
      </c>
      <c r="X72" s="121">
        <v>1</v>
      </c>
      <c r="Y72" s="121"/>
      <c r="Z72" s="169"/>
    </row>
    <row r="73" spans="1:26" s="170" customFormat="1" ht="12.75">
      <c r="A73" s="161" t="s">
        <v>24</v>
      </c>
      <c r="B73" s="162" t="s">
        <v>83</v>
      </c>
      <c r="C73" s="163" t="s">
        <v>87</v>
      </c>
      <c r="D73" s="164"/>
      <c r="E73" s="165"/>
      <c r="F73" s="164"/>
      <c r="G73" s="164"/>
      <c r="H73" s="166"/>
      <c r="I73" s="167"/>
      <c r="J73" s="167"/>
      <c r="K73" s="168"/>
      <c r="L73" s="167"/>
      <c r="M73" s="167"/>
      <c r="N73" s="168"/>
      <c r="O73" s="167"/>
      <c r="P73" s="167"/>
      <c r="Q73" s="168"/>
      <c r="R73" s="167"/>
      <c r="S73" s="167"/>
      <c r="T73" s="168"/>
      <c r="U73" s="167"/>
      <c r="V73" s="167"/>
      <c r="W73" s="121">
        <f t="shared" si="0"/>
        <v>0</v>
      </c>
      <c r="X73" s="121">
        <v>1</v>
      </c>
      <c r="Y73" s="121"/>
      <c r="Z73" s="169"/>
    </row>
    <row r="74" spans="1:26" s="69" customFormat="1" ht="13.5">
      <c r="A74" s="180">
        <v>4</v>
      </c>
      <c r="B74" s="181" t="s">
        <v>88</v>
      </c>
      <c r="C74" s="180" t="s">
        <v>87</v>
      </c>
      <c r="D74" s="182"/>
      <c r="E74" s="183"/>
      <c r="F74" s="182"/>
      <c r="G74" s="182"/>
      <c r="H74" s="184"/>
      <c r="I74" s="185"/>
      <c r="J74" s="185"/>
      <c r="K74" s="186"/>
      <c r="L74" s="185"/>
      <c r="M74" s="185"/>
      <c r="N74" s="186"/>
      <c r="O74" s="185"/>
      <c r="P74" s="185"/>
      <c r="Q74" s="186"/>
      <c r="R74" s="185"/>
      <c r="S74" s="185"/>
      <c r="T74" s="186"/>
      <c r="U74" s="185"/>
      <c r="V74" s="185"/>
      <c r="W74" s="187">
        <f t="shared" si="0"/>
        <v>0</v>
      </c>
      <c r="X74" s="187"/>
      <c r="Y74" s="187"/>
      <c r="Z74" s="188"/>
    </row>
    <row r="75" spans="1:26" s="69" customFormat="1" ht="13.5">
      <c r="A75" s="180" t="s">
        <v>89</v>
      </c>
      <c r="B75" s="186" t="s">
        <v>90</v>
      </c>
      <c r="C75" s="186"/>
      <c r="D75" s="182"/>
      <c r="E75" s="186"/>
      <c r="F75" s="182"/>
      <c r="G75" s="182"/>
      <c r="H75" s="186"/>
      <c r="I75" s="185"/>
      <c r="J75" s="185"/>
      <c r="K75" s="186"/>
      <c r="L75" s="185"/>
      <c r="M75" s="185"/>
      <c r="N75" s="186"/>
      <c r="O75" s="185"/>
      <c r="P75" s="185"/>
      <c r="Q75" s="186"/>
      <c r="R75" s="185"/>
      <c r="S75" s="185"/>
      <c r="T75" s="186"/>
      <c r="U75" s="185"/>
      <c r="V75" s="185"/>
      <c r="W75" s="187">
        <f t="shared" si="0"/>
        <v>0</v>
      </c>
      <c r="X75" s="187"/>
      <c r="Y75" s="187"/>
      <c r="Z75" s="188"/>
    </row>
    <row r="76" spans="1:26" s="170" customFormat="1" ht="12.75">
      <c r="A76" s="161" t="s">
        <v>24</v>
      </c>
      <c r="B76" s="168" t="s">
        <v>91</v>
      </c>
      <c r="C76" s="163" t="s">
        <v>92</v>
      </c>
      <c r="D76" s="164"/>
      <c r="E76" s="168"/>
      <c r="F76" s="164"/>
      <c r="G76" s="164"/>
      <c r="H76" s="168"/>
      <c r="I76" s="167"/>
      <c r="J76" s="167"/>
      <c r="K76" s="168"/>
      <c r="L76" s="167"/>
      <c r="M76" s="167"/>
      <c r="N76" s="168"/>
      <c r="O76" s="167"/>
      <c r="P76" s="167"/>
      <c r="Q76" s="168"/>
      <c r="R76" s="167"/>
      <c r="S76" s="167"/>
      <c r="T76" s="168"/>
      <c r="U76" s="167"/>
      <c r="V76" s="167"/>
      <c r="W76" s="121">
        <f aca="true" t="shared" si="2" ref="W76:W92">T76+Q76+N76+K76+H76+E76</f>
        <v>0</v>
      </c>
      <c r="X76" s="121">
        <v>4</v>
      </c>
      <c r="Y76" s="121"/>
      <c r="Z76" s="169"/>
    </row>
    <row r="77" spans="1:26" s="170" customFormat="1" ht="12.75">
      <c r="A77" s="161" t="s">
        <v>24</v>
      </c>
      <c r="B77" s="168" t="s">
        <v>93</v>
      </c>
      <c r="C77" s="163" t="s">
        <v>94</v>
      </c>
      <c r="D77" s="164"/>
      <c r="E77" s="168"/>
      <c r="F77" s="164"/>
      <c r="G77" s="164"/>
      <c r="H77" s="168"/>
      <c r="I77" s="167"/>
      <c r="J77" s="167"/>
      <c r="K77" s="168"/>
      <c r="L77" s="167"/>
      <c r="M77" s="167"/>
      <c r="N77" s="168"/>
      <c r="O77" s="167"/>
      <c r="P77" s="167"/>
      <c r="Q77" s="168"/>
      <c r="R77" s="167"/>
      <c r="S77" s="167"/>
      <c r="T77" s="168"/>
      <c r="U77" s="167"/>
      <c r="V77" s="167"/>
      <c r="W77" s="121">
        <f t="shared" si="2"/>
        <v>0</v>
      </c>
      <c r="X77" s="121">
        <v>2</v>
      </c>
      <c r="Y77" s="121"/>
      <c r="Z77" s="169"/>
    </row>
    <row r="78" spans="1:26" s="69" customFormat="1" ht="13.5">
      <c r="A78" s="180" t="s">
        <v>95</v>
      </c>
      <c r="B78" s="186" t="s">
        <v>96</v>
      </c>
      <c r="C78" s="189"/>
      <c r="D78" s="182"/>
      <c r="E78" s="180"/>
      <c r="F78" s="182"/>
      <c r="G78" s="182"/>
      <c r="H78" s="180"/>
      <c r="I78" s="185"/>
      <c r="J78" s="185"/>
      <c r="K78" s="180"/>
      <c r="L78" s="185"/>
      <c r="M78" s="185"/>
      <c r="N78" s="180"/>
      <c r="O78" s="185"/>
      <c r="P78" s="185"/>
      <c r="Q78" s="180"/>
      <c r="R78" s="185"/>
      <c r="S78" s="185"/>
      <c r="T78" s="180"/>
      <c r="U78" s="185"/>
      <c r="V78" s="185"/>
      <c r="W78" s="187">
        <f t="shared" si="2"/>
        <v>0</v>
      </c>
      <c r="X78" s="104">
        <v>55</v>
      </c>
      <c r="Y78" s="187"/>
      <c r="Z78" s="188"/>
    </row>
    <row r="79" spans="1:26" s="170" customFormat="1" ht="12.75">
      <c r="A79" s="161" t="s">
        <v>24</v>
      </c>
      <c r="B79" s="168" t="s">
        <v>97</v>
      </c>
      <c r="C79" s="163" t="s">
        <v>96</v>
      </c>
      <c r="D79" s="164"/>
      <c r="E79" s="168"/>
      <c r="F79" s="164"/>
      <c r="G79" s="164"/>
      <c r="H79" s="168"/>
      <c r="I79" s="167"/>
      <c r="J79" s="167"/>
      <c r="K79" s="168"/>
      <c r="L79" s="167"/>
      <c r="M79" s="167"/>
      <c r="N79" s="168"/>
      <c r="O79" s="167"/>
      <c r="P79" s="167"/>
      <c r="Q79" s="168"/>
      <c r="R79" s="167"/>
      <c r="S79" s="167"/>
      <c r="T79" s="168"/>
      <c r="U79" s="167"/>
      <c r="V79" s="167"/>
      <c r="W79" s="121">
        <f t="shared" si="2"/>
        <v>0</v>
      </c>
      <c r="X79" s="121">
        <v>45</v>
      </c>
      <c r="Y79" s="121"/>
      <c r="Z79" s="169"/>
    </row>
    <row r="80" spans="1:26" s="170" customFormat="1" ht="12.75">
      <c r="A80" s="161" t="s">
        <v>24</v>
      </c>
      <c r="B80" s="168" t="s">
        <v>98</v>
      </c>
      <c r="C80" s="163" t="s">
        <v>96</v>
      </c>
      <c r="D80" s="164"/>
      <c r="E80" s="168"/>
      <c r="F80" s="164"/>
      <c r="G80" s="164"/>
      <c r="H80" s="168"/>
      <c r="I80" s="167"/>
      <c r="J80" s="167"/>
      <c r="K80" s="168"/>
      <c r="L80" s="167"/>
      <c r="M80" s="167"/>
      <c r="N80" s="168"/>
      <c r="O80" s="167"/>
      <c r="P80" s="167"/>
      <c r="Q80" s="168"/>
      <c r="R80" s="167"/>
      <c r="S80" s="167"/>
      <c r="T80" s="168"/>
      <c r="U80" s="167"/>
      <c r="V80" s="167"/>
      <c r="W80" s="121">
        <f t="shared" si="2"/>
        <v>0</v>
      </c>
      <c r="X80" s="121">
        <v>10</v>
      </c>
      <c r="Y80" s="121"/>
      <c r="Z80" s="169"/>
    </row>
    <row r="81" spans="1:26" s="69" customFormat="1" ht="13.5">
      <c r="A81" s="180" t="s">
        <v>99</v>
      </c>
      <c r="B81" s="186" t="s">
        <v>100</v>
      </c>
      <c r="C81" s="189"/>
      <c r="D81" s="182"/>
      <c r="E81" s="180"/>
      <c r="F81" s="182"/>
      <c r="G81" s="182"/>
      <c r="H81" s="180"/>
      <c r="I81" s="185"/>
      <c r="J81" s="185"/>
      <c r="K81" s="180"/>
      <c r="L81" s="185"/>
      <c r="M81" s="185"/>
      <c r="N81" s="180"/>
      <c r="O81" s="185"/>
      <c r="P81" s="185"/>
      <c r="Q81" s="180"/>
      <c r="R81" s="185"/>
      <c r="S81" s="185"/>
      <c r="T81" s="180"/>
      <c r="U81" s="185"/>
      <c r="V81" s="185"/>
      <c r="W81" s="187">
        <f t="shared" si="2"/>
        <v>0</v>
      </c>
      <c r="X81" s="104">
        <v>99</v>
      </c>
      <c r="Y81" s="187"/>
      <c r="Z81" s="188"/>
    </row>
    <row r="82" spans="1:26" s="170" customFormat="1" ht="12.75">
      <c r="A82" s="161" t="s">
        <v>24</v>
      </c>
      <c r="B82" s="168" t="s">
        <v>101</v>
      </c>
      <c r="C82" s="163" t="s">
        <v>62</v>
      </c>
      <c r="D82" s="164"/>
      <c r="E82" s="168"/>
      <c r="F82" s="164"/>
      <c r="G82" s="164"/>
      <c r="H82" s="168"/>
      <c r="I82" s="167"/>
      <c r="J82" s="167"/>
      <c r="K82" s="168"/>
      <c r="L82" s="167"/>
      <c r="M82" s="167"/>
      <c r="N82" s="168"/>
      <c r="O82" s="167"/>
      <c r="P82" s="167"/>
      <c r="Q82" s="168"/>
      <c r="R82" s="167"/>
      <c r="S82" s="167"/>
      <c r="T82" s="168"/>
      <c r="U82" s="167"/>
      <c r="V82" s="167"/>
      <c r="W82" s="121">
        <f t="shared" si="2"/>
        <v>0</v>
      </c>
      <c r="X82" s="121">
        <v>42</v>
      </c>
      <c r="Y82" s="121"/>
      <c r="Z82" s="169"/>
    </row>
    <row r="83" spans="1:26" s="170" customFormat="1" ht="12.75">
      <c r="A83" s="161" t="s">
        <v>24</v>
      </c>
      <c r="B83" s="168" t="s">
        <v>102</v>
      </c>
      <c r="C83" s="163" t="s">
        <v>62</v>
      </c>
      <c r="D83" s="164"/>
      <c r="E83" s="168"/>
      <c r="F83" s="164"/>
      <c r="G83" s="164"/>
      <c r="H83" s="168"/>
      <c r="I83" s="167"/>
      <c r="J83" s="167"/>
      <c r="K83" s="168"/>
      <c r="L83" s="167"/>
      <c r="M83" s="167"/>
      <c r="N83" s="168"/>
      <c r="O83" s="167"/>
      <c r="P83" s="167"/>
      <c r="Q83" s="168"/>
      <c r="R83" s="167"/>
      <c r="S83" s="167"/>
      <c r="T83" s="168"/>
      <c r="U83" s="167"/>
      <c r="V83" s="167"/>
      <c r="W83" s="121">
        <f t="shared" si="2"/>
        <v>0</v>
      </c>
      <c r="X83" s="121">
        <v>8</v>
      </c>
      <c r="Y83" s="121"/>
      <c r="Z83" s="169"/>
    </row>
    <row r="84" spans="1:26" s="170" customFormat="1" ht="12.75">
      <c r="A84" s="161" t="s">
        <v>24</v>
      </c>
      <c r="B84" s="168" t="s">
        <v>103</v>
      </c>
      <c r="C84" s="163" t="s">
        <v>62</v>
      </c>
      <c r="D84" s="164"/>
      <c r="E84" s="168"/>
      <c r="F84" s="164"/>
      <c r="G84" s="164"/>
      <c r="H84" s="168"/>
      <c r="I84" s="167"/>
      <c r="J84" s="167"/>
      <c r="K84" s="168"/>
      <c r="L84" s="167"/>
      <c r="M84" s="167"/>
      <c r="N84" s="168"/>
      <c r="O84" s="167"/>
      <c r="P84" s="167"/>
      <c r="Q84" s="168"/>
      <c r="R84" s="167"/>
      <c r="S84" s="167"/>
      <c r="T84" s="168"/>
      <c r="U84" s="167"/>
      <c r="V84" s="167"/>
      <c r="W84" s="121">
        <f t="shared" si="2"/>
        <v>0</v>
      </c>
      <c r="X84" s="121">
        <v>2</v>
      </c>
      <c r="Y84" s="121"/>
      <c r="Z84" s="169"/>
    </row>
    <row r="85" spans="1:26" s="170" customFormat="1" ht="12.75">
      <c r="A85" s="161" t="s">
        <v>24</v>
      </c>
      <c r="B85" s="168" t="s">
        <v>104</v>
      </c>
      <c r="C85" s="163" t="s">
        <v>62</v>
      </c>
      <c r="D85" s="164"/>
      <c r="E85" s="168"/>
      <c r="F85" s="164"/>
      <c r="G85" s="164"/>
      <c r="H85" s="168"/>
      <c r="I85" s="167"/>
      <c r="J85" s="167"/>
      <c r="K85" s="168"/>
      <c r="L85" s="167"/>
      <c r="M85" s="167"/>
      <c r="N85" s="168"/>
      <c r="O85" s="167"/>
      <c r="P85" s="167"/>
      <c r="Q85" s="168"/>
      <c r="R85" s="167"/>
      <c r="S85" s="167"/>
      <c r="T85" s="168"/>
      <c r="U85" s="167"/>
      <c r="V85" s="167"/>
      <c r="W85" s="121">
        <f t="shared" si="2"/>
        <v>0</v>
      </c>
      <c r="X85" s="121">
        <v>47</v>
      </c>
      <c r="Y85" s="121"/>
      <c r="Z85" s="169"/>
    </row>
    <row r="86" spans="1:26" s="69" customFormat="1" ht="13.5">
      <c r="A86" s="180" t="s">
        <v>105</v>
      </c>
      <c r="B86" s="186" t="s">
        <v>106</v>
      </c>
      <c r="C86" s="189"/>
      <c r="D86" s="190"/>
      <c r="E86" s="186"/>
      <c r="F86" s="182"/>
      <c r="G86" s="182"/>
      <c r="H86" s="186"/>
      <c r="I86" s="185"/>
      <c r="J86" s="185"/>
      <c r="K86" s="186"/>
      <c r="L86" s="185"/>
      <c r="M86" s="185"/>
      <c r="N86" s="186"/>
      <c r="O86" s="185"/>
      <c r="P86" s="185"/>
      <c r="Q86" s="186"/>
      <c r="R86" s="185"/>
      <c r="S86" s="185"/>
      <c r="T86" s="186"/>
      <c r="U86" s="185"/>
      <c r="V86" s="185"/>
      <c r="W86" s="187">
        <f t="shared" si="2"/>
        <v>0</v>
      </c>
      <c r="X86" s="187"/>
      <c r="Y86" s="187"/>
      <c r="Z86" s="188"/>
    </row>
    <row r="87" spans="1:26" s="170" customFormat="1" ht="12.75">
      <c r="A87" s="161" t="s">
        <v>24</v>
      </c>
      <c r="B87" s="168" t="s">
        <v>107</v>
      </c>
      <c r="C87" s="163" t="s">
        <v>62</v>
      </c>
      <c r="D87" s="164"/>
      <c r="E87" s="168"/>
      <c r="F87" s="164"/>
      <c r="G87" s="164"/>
      <c r="H87" s="168"/>
      <c r="I87" s="167"/>
      <c r="J87" s="167"/>
      <c r="K87" s="168"/>
      <c r="L87" s="167"/>
      <c r="M87" s="167"/>
      <c r="N87" s="168"/>
      <c r="O87" s="167"/>
      <c r="P87" s="167"/>
      <c r="Q87" s="168"/>
      <c r="R87" s="167"/>
      <c r="S87" s="167"/>
      <c r="T87" s="168"/>
      <c r="U87" s="167"/>
      <c r="V87" s="167"/>
      <c r="W87" s="121">
        <f t="shared" si="2"/>
        <v>0</v>
      </c>
      <c r="X87" s="121">
        <v>17</v>
      </c>
      <c r="Y87" s="121"/>
      <c r="Z87" s="169"/>
    </row>
    <row r="88" spans="1:26" s="170" customFormat="1" ht="12.75">
      <c r="A88" s="161" t="s">
        <v>24</v>
      </c>
      <c r="B88" s="168" t="s">
        <v>108</v>
      </c>
      <c r="C88" s="163" t="s">
        <v>62</v>
      </c>
      <c r="D88" s="164"/>
      <c r="E88" s="168"/>
      <c r="F88" s="164"/>
      <c r="G88" s="164"/>
      <c r="H88" s="168"/>
      <c r="I88" s="167"/>
      <c r="J88" s="167"/>
      <c r="K88" s="168"/>
      <c r="L88" s="167"/>
      <c r="M88" s="167"/>
      <c r="N88" s="168"/>
      <c r="O88" s="167"/>
      <c r="P88" s="167"/>
      <c r="Q88" s="168"/>
      <c r="R88" s="167"/>
      <c r="S88" s="167"/>
      <c r="T88" s="168"/>
      <c r="U88" s="167"/>
      <c r="V88" s="167"/>
      <c r="W88" s="121">
        <f t="shared" si="2"/>
        <v>0</v>
      </c>
      <c r="X88" s="121">
        <v>68</v>
      </c>
      <c r="Y88" s="121"/>
      <c r="Z88" s="169"/>
    </row>
    <row r="89" spans="1:26" s="170" customFormat="1" ht="12.75">
      <c r="A89" s="161" t="s">
        <v>24</v>
      </c>
      <c r="B89" s="168" t="s">
        <v>109</v>
      </c>
      <c r="C89" s="163" t="s">
        <v>62</v>
      </c>
      <c r="D89" s="164"/>
      <c r="E89" s="168"/>
      <c r="F89" s="164"/>
      <c r="G89" s="164"/>
      <c r="H89" s="168"/>
      <c r="I89" s="167"/>
      <c r="J89" s="167"/>
      <c r="K89" s="168"/>
      <c r="L89" s="167"/>
      <c r="M89" s="167"/>
      <c r="N89" s="168"/>
      <c r="O89" s="167"/>
      <c r="P89" s="167"/>
      <c r="Q89" s="168"/>
      <c r="R89" s="167"/>
      <c r="S89" s="167"/>
      <c r="T89" s="168"/>
      <c r="U89" s="167"/>
      <c r="V89" s="167"/>
      <c r="W89" s="121">
        <f t="shared" si="2"/>
        <v>0</v>
      </c>
      <c r="X89" s="121">
        <v>3</v>
      </c>
      <c r="Y89" s="121"/>
      <c r="Z89" s="169"/>
    </row>
    <row r="90" spans="1:26" s="170" customFormat="1" ht="12.75">
      <c r="A90" s="161" t="s">
        <v>24</v>
      </c>
      <c r="B90" s="168" t="s">
        <v>110</v>
      </c>
      <c r="C90" s="163" t="s">
        <v>62</v>
      </c>
      <c r="D90" s="164"/>
      <c r="E90" s="168"/>
      <c r="F90" s="164"/>
      <c r="G90" s="164"/>
      <c r="H90" s="168"/>
      <c r="I90" s="167"/>
      <c r="J90" s="167"/>
      <c r="K90" s="168"/>
      <c r="L90" s="167"/>
      <c r="M90" s="167"/>
      <c r="N90" s="168"/>
      <c r="O90" s="167"/>
      <c r="P90" s="167"/>
      <c r="Q90" s="168"/>
      <c r="R90" s="167"/>
      <c r="S90" s="167"/>
      <c r="T90" s="168"/>
      <c r="U90" s="167"/>
      <c r="V90" s="167"/>
      <c r="W90" s="121">
        <f t="shared" si="2"/>
        <v>0</v>
      </c>
      <c r="X90" s="121">
        <v>0</v>
      </c>
      <c r="Y90" s="121"/>
      <c r="Z90" s="169"/>
    </row>
    <row r="91" spans="1:26" s="179" customFormat="1" ht="25.5">
      <c r="A91" s="171" t="s">
        <v>24</v>
      </c>
      <c r="B91" s="172" t="s">
        <v>111</v>
      </c>
      <c r="C91" s="173" t="s">
        <v>62</v>
      </c>
      <c r="D91" s="174"/>
      <c r="E91" s="169"/>
      <c r="F91" s="174"/>
      <c r="G91" s="174"/>
      <c r="H91" s="169"/>
      <c r="I91" s="177"/>
      <c r="J91" s="177"/>
      <c r="K91" s="169"/>
      <c r="L91" s="177"/>
      <c r="M91" s="177"/>
      <c r="N91" s="169"/>
      <c r="O91" s="177"/>
      <c r="P91" s="177"/>
      <c r="Q91" s="169"/>
      <c r="R91" s="177"/>
      <c r="S91" s="177"/>
      <c r="T91" s="169"/>
      <c r="U91" s="177"/>
      <c r="V91" s="177"/>
      <c r="W91" s="178">
        <f t="shared" si="2"/>
        <v>0</v>
      </c>
      <c r="X91" s="178">
        <v>3</v>
      </c>
      <c r="Y91" s="178"/>
      <c r="Z91" s="169"/>
    </row>
    <row r="92" spans="1:26" s="170" customFormat="1" ht="12.75">
      <c r="A92" s="191" t="s">
        <v>24</v>
      </c>
      <c r="B92" s="192" t="s">
        <v>112</v>
      </c>
      <c r="C92" s="193" t="s">
        <v>62</v>
      </c>
      <c r="D92" s="194"/>
      <c r="E92" s="192"/>
      <c r="F92" s="194"/>
      <c r="G92" s="194"/>
      <c r="H92" s="192"/>
      <c r="I92" s="195"/>
      <c r="J92" s="195"/>
      <c r="K92" s="192"/>
      <c r="L92" s="195"/>
      <c r="M92" s="195"/>
      <c r="N92" s="192"/>
      <c r="O92" s="195"/>
      <c r="P92" s="195"/>
      <c r="Q92" s="192"/>
      <c r="R92" s="195"/>
      <c r="S92" s="195"/>
      <c r="T92" s="192"/>
      <c r="U92" s="195"/>
      <c r="V92" s="195"/>
      <c r="W92" s="196">
        <f t="shared" si="2"/>
        <v>0</v>
      </c>
      <c r="X92" s="196">
        <v>22</v>
      </c>
      <c r="Y92" s="196"/>
      <c r="Z92" s="197"/>
    </row>
    <row r="94" s="198" customFormat="1" ht="18.75"/>
    <row r="95" s="199" customFormat="1" ht="18.75"/>
    <row r="96" s="199" customFormat="1" ht="18.75"/>
    <row r="97" s="199" customFormat="1" ht="18.75"/>
    <row r="98" s="199" customFormat="1" ht="18.75"/>
    <row r="99" s="199" customFormat="1" ht="18.75"/>
    <row r="100" s="199" customFormat="1" ht="18.75"/>
    <row r="101" s="199" customFormat="1" ht="18.75"/>
    <row r="102" s="199" customFormat="1" ht="18.75"/>
    <row r="103" s="199" customFormat="1" ht="18.75"/>
    <row r="104" s="199" customFormat="1" ht="18.75"/>
    <row r="105" s="199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Vi Van Dam</cp:lastModifiedBy>
  <dcterms:created xsi:type="dcterms:W3CDTF">2019-09-06T00:16:20Z</dcterms:created>
  <dcterms:modified xsi:type="dcterms:W3CDTF">2019-09-06T08:18:21Z</dcterms:modified>
  <cp:category/>
  <cp:version/>
  <cp:contentType/>
  <cp:contentStatus/>
</cp:coreProperties>
</file>